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OCUMENTOS DE APOYO\2026\POA\"/>
    </mc:Choice>
  </mc:AlternateContent>
  <xr:revisionPtr revIDLastSave="0" documentId="13_ncr:1_{5A0C3322-7D53-4258-8397-D89CB07AF8B5}" xr6:coauthVersionLast="47" xr6:coauthVersionMax="47" xr10:uidLastSave="{00000000-0000-0000-0000-000000000000}"/>
  <bookViews>
    <workbookView xWindow="-120" yWindow="-120" windowWidth="29040" windowHeight="15840" tabRatio="776" activeTab="1" xr2:uid="{00000000-000D-0000-FFFF-FFFF00000000}"/>
  </bookViews>
  <sheets>
    <sheet name="Instructivo Evaluación " sheetId="82" r:id="rId1"/>
    <sheet name="POA Procesos" sheetId="50" r:id="rId2"/>
    <sheet name="Plan de desarrollo" sheetId="57" state="hidden" r:id="rId3"/>
    <sheet name="Direccionamiento estratégico" sheetId="80" r:id="rId4"/>
    <sheet name="G. de calidad" sheetId="81" r:id="rId5"/>
    <sheet name="Atención urgencias" sheetId="68" r:id="rId6"/>
    <sheet name="Atención ambulatoria" sheetId="58" r:id="rId7"/>
    <sheet name="Atención hospitalaria" sheetId="64" r:id="rId8"/>
    <sheet name="Quirófanos" sheetId="70" r:id="rId9"/>
    <sheet name="G. preventiva y predictiva" sheetId="69" r:id="rId10"/>
    <sheet name="Apoyo diagnóstico" sheetId="61" r:id="rId11"/>
    <sheet name="Apoyo terapéutico" sheetId="60" r:id="rId12"/>
    <sheet name="Enfermería" sheetId="71" r:id="rId13"/>
    <sheet name="G. farmacéutica" sheetId="65" r:id="rId14"/>
    <sheet name="SIAU" sheetId="62" r:id="rId15"/>
    <sheet name="Seguridad del paciente" sheetId="72" r:id="rId16"/>
    <sheet name="Docencia servicio" sheetId="66" r:id="rId17"/>
    <sheet name="Investigación" sheetId="67" r:id="rId18"/>
    <sheet name="G. del talento humano" sheetId="63" r:id="rId19"/>
    <sheet name="G. servicios de apoyo" sheetId="73" r:id="rId20"/>
    <sheet name="G. de la información" sheetId="74" r:id="rId21"/>
    <sheet name="G. de recursos físicos" sheetId="75" r:id="rId22"/>
    <sheet name="G. financiera" sheetId="76" r:id="rId23"/>
    <sheet name="G. contratación" sheetId="84" r:id="rId24"/>
    <sheet name="G. jurídica" sheetId="77" r:id="rId25"/>
  </sheets>
  <externalReferences>
    <externalReference r:id="rId2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50" l="1"/>
  <c r="Y7" i="50"/>
  <c r="Y6" i="50"/>
  <c r="C23" i="50" s="1"/>
  <c r="U4" i="50"/>
  <c r="R8" i="50"/>
  <c r="R7" i="50"/>
  <c r="R6" i="50"/>
  <c r="L16" i="50"/>
  <c r="L15" i="50"/>
  <c r="L14" i="50"/>
  <c r="L13" i="50"/>
  <c r="L11" i="50"/>
  <c r="L10" i="50"/>
  <c r="L9" i="50"/>
  <c r="L8" i="50"/>
  <c r="L7" i="50"/>
  <c r="L6" i="50"/>
  <c r="F10" i="50"/>
  <c r="AD9" i="73"/>
  <c r="F9" i="50"/>
  <c r="F8" i="50"/>
  <c r="F7" i="50"/>
  <c r="F6" i="50"/>
  <c r="AH11" i="84"/>
  <c r="AG11" i="84"/>
  <c r="AF11" i="84"/>
  <c r="AE11" i="84"/>
  <c r="AD11" i="84"/>
  <c r="AC11" i="84"/>
  <c r="Z11" i="84"/>
  <c r="W11" i="84"/>
  <c r="T11" i="84"/>
  <c r="W26" i="75"/>
  <c r="AE16" i="65"/>
  <c r="W16" i="65"/>
  <c r="W12" i="67"/>
  <c r="W13" i="63"/>
  <c r="W14" i="62" l="1"/>
  <c r="W16" i="64" l="1"/>
  <c r="T16" i="64"/>
  <c r="T13" i="80"/>
  <c r="AC9" i="77"/>
  <c r="Z9" i="77"/>
  <c r="W9" i="77"/>
  <c r="T9" i="77"/>
  <c r="AD9" i="77"/>
  <c r="AC11" i="76"/>
  <c r="Z11" i="76"/>
  <c r="W11" i="76"/>
  <c r="T11" i="76"/>
  <c r="AG11" i="76"/>
  <c r="AF11" i="76"/>
  <c r="AE11" i="76"/>
  <c r="AC26" i="75"/>
  <c r="Z26" i="75"/>
  <c r="T26" i="75"/>
  <c r="AC16" i="74"/>
  <c r="Z16" i="74"/>
  <c r="W16" i="74"/>
  <c r="T16" i="74"/>
  <c r="AH9" i="73"/>
  <c r="AG9" i="73"/>
  <c r="AF9" i="73"/>
  <c r="AE9" i="73"/>
  <c r="AC9" i="73"/>
  <c r="Z9" i="73"/>
  <c r="W9" i="73"/>
  <c r="T9" i="73"/>
  <c r="AC13" i="63"/>
  <c r="Z13" i="63"/>
  <c r="T13" i="63"/>
  <c r="AC12" i="67"/>
  <c r="Z12" i="67"/>
  <c r="T12" i="67"/>
  <c r="AC13" i="66"/>
  <c r="Z13" i="66"/>
  <c r="W13" i="66"/>
  <c r="T13" i="66"/>
  <c r="AC12" i="72"/>
  <c r="Z12" i="72"/>
  <c r="W12" i="72"/>
  <c r="T12" i="72"/>
  <c r="AD12" i="72"/>
  <c r="AC14" i="62"/>
  <c r="Z14" i="62"/>
  <c r="T14" i="62"/>
  <c r="AC17" i="71"/>
  <c r="Z17" i="71"/>
  <c r="W17" i="71"/>
  <c r="T17" i="71"/>
  <c r="AC11" i="60"/>
  <c r="Z11" i="60"/>
  <c r="W11" i="60"/>
  <c r="T11" i="60"/>
  <c r="AC16" i="61"/>
  <c r="Z16" i="61"/>
  <c r="W16" i="61"/>
  <c r="T16" i="61"/>
  <c r="AC16" i="65"/>
  <c r="Z16" i="65"/>
  <c r="T16" i="65"/>
  <c r="AC22" i="69"/>
  <c r="Z22" i="69"/>
  <c r="W22" i="69"/>
  <c r="T22" i="69"/>
  <c r="AC14" i="70"/>
  <c r="Z14" i="70"/>
  <c r="W14" i="70"/>
  <c r="T14" i="70"/>
  <c r="AC16" i="64"/>
  <c r="Z16" i="64"/>
  <c r="AC17" i="58"/>
  <c r="Z17" i="58"/>
  <c r="W17" i="58"/>
  <c r="T17" i="58"/>
  <c r="AC14" i="68"/>
  <c r="Z14" i="68"/>
  <c r="W14" i="68"/>
  <c r="T14" i="68"/>
  <c r="AC18" i="81"/>
  <c r="Z18" i="81"/>
  <c r="W18" i="81"/>
  <c r="T18" i="81"/>
  <c r="AD13" i="80"/>
  <c r="AC13" i="80"/>
  <c r="Z13" i="80"/>
  <c r="W13" i="80"/>
  <c r="AE26" i="75" l="1"/>
  <c r="AD18" i="81"/>
  <c r="AE18" i="81"/>
  <c r="AE17" i="71"/>
  <c r="AF17" i="71"/>
  <c r="AD17" i="71"/>
  <c r="AG17" i="71"/>
  <c r="AE11" i="60"/>
  <c r="AF14" i="62"/>
  <c r="AE12" i="72"/>
  <c r="AE9" i="77"/>
  <c r="AG16" i="64"/>
  <c r="AE16" i="61"/>
  <c r="AE13" i="63"/>
  <c r="AE16" i="64"/>
  <c r="AF9" i="77"/>
  <c r="AF16" i="61"/>
  <c r="AF13" i="63"/>
  <c r="AG14" i="68"/>
  <c r="AF17" i="58"/>
  <c r="AG12" i="72"/>
  <c r="AG12" i="67"/>
  <c r="AF13" i="80"/>
  <c r="AD17" i="58"/>
  <c r="AF16" i="64"/>
  <c r="AF14" i="70"/>
  <c r="AG22" i="69"/>
  <c r="AD11" i="60"/>
  <c r="L12" i="50" s="1"/>
  <c r="Z18" i="50" s="1"/>
  <c r="AG16" i="74"/>
  <c r="AG13" i="80"/>
  <c r="AG14" i="70"/>
  <c r="AF16" i="65"/>
  <c r="AF12" i="72"/>
  <c r="AE12" i="67"/>
  <c r="AF18" i="81"/>
  <c r="AF13" i="66"/>
  <c r="AF12" i="67"/>
  <c r="AE14" i="68"/>
  <c r="AG17" i="58"/>
  <c r="AG16" i="61"/>
  <c r="AG11" i="60"/>
  <c r="AF26" i="75"/>
  <c r="AD14" i="70"/>
  <c r="AG14" i="62"/>
  <c r="AE16" i="74"/>
  <c r="AG26" i="75"/>
  <c r="AE13" i="80"/>
  <c r="AG18" i="81"/>
  <c r="AF14" i="68"/>
  <c r="AE17" i="58"/>
  <c r="AD22" i="69"/>
  <c r="AE22" i="69"/>
  <c r="AD16" i="65"/>
  <c r="AG13" i="66"/>
  <c r="AE14" i="70"/>
  <c r="AF11" i="60"/>
  <c r="AD13" i="63"/>
  <c r="AD14" i="68"/>
  <c r="AG16" i="65"/>
  <c r="AF16" i="74"/>
  <c r="AD12" i="67"/>
  <c r="AH11" i="76"/>
  <c r="AD16" i="64"/>
  <c r="AD16" i="61"/>
  <c r="AE14" i="62"/>
  <c r="AE13" i="66"/>
  <c r="AD13" i="66"/>
  <c r="AG13" i="63"/>
  <c r="AD11" i="76"/>
  <c r="AG9" i="77"/>
  <c r="AF22" i="69"/>
  <c r="AD14" i="62"/>
  <c r="AD16" i="74"/>
  <c r="AD26" i="75"/>
  <c r="AH12" i="72" l="1"/>
  <c r="AH14" i="70"/>
  <c r="AH16" i="74"/>
  <c r="AH14" i="62"/>
  <c r="AH26" i="75"/>
  <c r="AH17" i="58"/>
  <c r="AH14" i="68"/>
  <c r="AH11" i="60"/>
  <c r="AH16" i="64"/>
  <c r="AH17" i="71"/>
  <c r="AH13" i="80"/>
  <c r="AH12" i="67"/>
  <c r="AH18" i="81"/>
  <c r="N4" i="50"/>
  <c r="AH22" i="69"/>
  <c r="AH16" i="65"/>
  <c r="C21" i="50"/>
  <c r="AH9" i="77"/>
  <c r="C22" i="50"/>
  <c r="AH13" i="63"/>
  <c r="AH16" i="61"/>
  <c r="AH13" i="66"/>
  <c r="G4" i="50"/>
  <c r="C20" i="50"/>
  <c r="D19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I6" authorId="0" shapeId="0" xr:uid="{00000000-0006-0000-0400-000001000000}">
      <text>
        <r>
          <rPr>
            <sz val="9"/>
            <rFont val="Tahoma"/>
            <family val="2"/>
          </rPr>
          <t xml:space="preserve">#PACIENTES CON EGRESO/ #SALIDAS
</t>
        </r>
      </text>
    </comment>
    <comment ref="C8" authorId="0" shapeId="0" xr:uid="{00000000-0006-0000-0400-000002000000}">
      <text>
        <r>
          <rPr>
            <b/>
            <sz val="9"/>
            <rFont val="Tahoma"/>
            <family val="2"/>
          </rPr>
          <t>PROMs/ PREMs al menos una patologia en implementación.
1. Determiniar las necesidades de alta complejidad.
2. viabilidad de un proyecto, mercado, plata , metodologia M, retorno, implemntación, resultados en el timempo.
Resultados clínicos , diagnostico de las patologias a las que podemos apicarles PROMs, establcer metodologia.</t>
        </r>
      </text>
    </comment>
    <comment ref="B29" authorId="0" shapeId="0" xr:uid="{00000000-0006-0000-0400-000003000000}">
      <text>
        <r>
          <rPr>
            <sz val="9"/>
            <rFont val="Tahoma"/>
            <family val="2"/>
          </rPr>
          <t>Cliente interno
Paciente
Ambiente
Comunidad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tc={0E4D4AF9-FE81-40DF-A390-37DAAB59E1FE}</author>
  </authors>
  <commentList>
    <comment ref="J7" authorId="0" shapeId="0" xr:uid="{0E4D4AF9-FE81-40DF-A390-37DAAB59E1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Base 148 GPC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</authors>
  <commentList>
    <comment ref="I16" authorId="0" shapeId="0" xr:uid="{00000000-0006-0000-0B00-000001000000}">
      <text>
        <r>
          <rPr>
            <sz val="9"/>
            <rFont val="Tahoma"/>
            <family val="2"/>
          </rPr>
          <t xml:space="preserve">#PACIENTES CON EGRESO/ #SALIDAS
</t>
        </r>
      </text>
    </comment>
  </commentList>
</comments>
</file>

<file path=xl/sharedStrings.xml><?xml version="1.0" encoding="utf-8"?>
<sst xmlns="http://schemas.openxmlformats.org/spreadsheetml/2006/main" count="3219" uniqueCount="1034">
  <si>
    <t>ESE HOSPITAL UNIVERSITARIO SAN RAFAEL TUNJA</t>
  </si>
  <si>
    <t>INSTRUCTIVO EVALUACIÓN POA</t>
  </si>
  <si>
    <t>POA POR PROCESO Y/O SERVICIO</t>
  </si>
  <si>
    <t>Esta medición se realizará trimestral midiendo el resultado de avance de cada Plan Operativo con respecto a los indicadores definidos en cada uno</t>
  </si>
  <si>
    <t>EJE ESTRATÉGICO</t>
  </si>
  <si>
    <t>Eje Estratégico definifo en Plan de Desarrollo</t>
  </si>
  <si>
    <t>LÍNEA ESTRATÉGICA</t>
  </si>
  <si>
    <t>Línea Estratégica definido en Plan de Desarrollo</t>
  </si>
  <si>
    <t>OBJETIVO ESTRATÉGICO</t>
  </si>
  <si>
    <t>Objetivo Estratégico definifo en Plan de Desarrollo</t>
  </si>
  <si>
    <t>ESTRATEGIA</t>
  </si>
  <si>
    <t>Estrategia definida en el Plan de Desarrollo</t>
  </si>
  <si>
    <t>RESULTADO</t>
  </si>
  <si>
    <t>Logro esperado conseguir al termino del cuatrienio</t>
  </si>
  <si>
    <t>META CUATRIENIO</t>
  </si>
  <si>
    <t>Fin a que se dirigen las acciones en el cuatrienio</t>
  </si>
  <si>
    <t>PLAN, PROGRAMA O PROYECTO</t>
  </si>
  <si>
    <t>Nombre del Plan, Programa o Proyecto definido en el Plan de Desarrollo</t>
  </si>
  <si>
    <t>PRODUCTO / INDICADOR</t>
  </si>
  <si>
    <t>Resultado del(os) indicador(es) definido(s) por el líder del programa aplicables a la medición de la vigencia, conforme a la meta definida en la ficha técnica de cada uno</t>
  </si>
  <si>
    <t>META 2024</t>
  </si>
  <si>
    <t>Meta definida en el Plan de Desarrolo para la vigencia evaluada</t>
  </si>
  <si>
    <t>ACTIVIDADES</t>
  </si>
  <si>
    <t>Actividad definida en el Plan de Desarrollo, sobre las cuales se estructura el POA</t>
  </si>
  <si>
    <t>META VIGENCIA 2024</t>
  </si>
  <si>
    <t>INDICADOR</t>
  </si>
  <si>
    <t xml:space="preserve">FÓRMULA </t>
  </si>
  <si>
    <t>Expresión matemática que consiste en la división del numerador entre el denominador, multiplicado por el factor correspondiente</t>
  </si>
  <si>
    <t>META INDICADOR</t>
  </si>
  <si>
    <t>Límite propuesto como ideal de mejoramiento para alcanzar el desempeño deseable para la condición medida por el indicador.</t>
  </si>
  <si>
    <t>PERIODICIDAD</t>
  </si>
  <si>
    <t>Frecuencia de medición del indicador dentro del programa o actividad</t>
  </si>
  <si>
    <t xml:space="preserve">REPONSABLE </t>
  </si>
  <si>
    <t>Líder de programa según aplique</t>
  </si>
  <si>
    <t>ASPECTOS A TENER EN CUENTA AL EVALUAR ESTE INDICADOR</t>
  </si>
  <si>
    <t>Se describe los aspectos o actividades que conlleven al despliegue y desarrollo de las fuentes de información, para que se ejecuten por parte del líder del programa o proceso y/o servicio responsable de alimentarlo, correspondiente a información vital al momento de evaluar indicadores con periodicidad de medición superior a tres meses</t>
  </si>
  <si>
    <t>OBSERVACIONES LÍDER DEL PROCESO</t>
  </si>
  <si>
    <t>Si las considera pertinentes</t>
  </si>
  <si>
    <t>RESULTADO CONSOLIDAD POR TRIMESTRE</t>
  </si>
  <si>
    <t xml:space="preserve">Corrresponde al promedio consolidado de los resultados del indicador de cada proceso y/o servicio </t>
  </si>
  <si>
    <t>AVANCES SEGÚN  CUMPLIMIENTO DE META</t>
  </si>
  <si>
    <t>Se evidencia el avance trimestral de cada indicador con respecto a la meta establecida para cada uno</t>
  </si>
  <si>
    <t>OBSERVACIONES CONTROL INTERNO</t>
  </si>
  <si>
    <t>SUBGERENCIA ADMINISTRATIVA Y FINANCIERA</t>
  </si>
  <si>
    <t>SUBGERENCIA DE SERVICIOS DE SALUD</t>
  </si>
  <si>
    <t>OFICINA ASESORA DE DESARROLLO DE SERVICIOS</t>
  </si>
  <si>
    <t>Gestión Talento Humano</t>
  </si>
  <si>
    <t>Atención Urgencias</t>
  </si>
  <si>
    <t>Gestión Calidad</t>
  </si>
  <si>
    <t>Gestión Financiera</t>
  </si>
  <si>
    <t>Atención Hospitalaria</t>
  </si>
  <si>
    <t>Gestión Información</t>
  </si>
  <si>
    <t>Gestión Jurídica</t>
  </si>
  <si>
    <t>Atención Ambulatoria</t>
  </si>
  <si>
    <t>Direccionamiento Estratégico</t>
  </si>
  <si>
    <t>Gestión Servicios de Apoyo</t>
  </si>
  <si>
    <t>Quirófanos</t>
  </si>
  <si>
    <t>Gestión Recursos Físicos</t>
  </si>
  <si>
    <t>Seguridad del Paciente</t>
  </si>
  <si>
    <t>Apoyo Diagnóstico</t>
  </si>
  <si>
    <t>Apoyo Terapéutico</t>
  </si>
  <si>
    <t>Gestión Farmacéutica</t>
  </si>
  <si>
    <t>Gestión Preventiva y Predictiva</t>
  </si>
  <si>
    <t>Sistema de Información y Atención al Usuario</t>
  </si>
  <si>
    <t>Docencia Servicio</t>
  </si>
  <si>
    <t>Investigación</t>
  </si>
  <si>
    <t>Enfermería</t>
  </si>
  <si>
    <t xml:space="preserve">TOTAL  POAS: </t>
  </si>
  <si>
    <t xml:space="preserve">SAF: </t>
  </si>
  <si>
    <t xml:space="preserve">SSS: </t>
  </si>
  <si>
    <t xml:space="preserve">OADS: </t>
  </si>
  <si>
    <t>A</t>
  </si>
  <si>
    <t xml:space="preserve">EJE </t>
  </si>
  <si>
    <t>LINEA ESTRATEGICA</t>
  </si>
  <si>
    <t>OBJETIVO</t>
  </si>
  <si>
    <t>ESTRATEGIAS</t>
  </si>
  <si>
    <t>Resultado</t>
  </si>
  <si>
    <t>Indicador</t>
  </si>
  <si>
    <t>Meta Cuatrienio</t>
  </si>
  <si>
    <t>PRODUCTO</t>
  </si>
  <si>
    <t>META</t>
  </si>
  <si>
    <t>RESULTADOS CUMPLIMIENTO POR AÑO</t>
  </si>
  <si>
    <t xml:space="preserve">PROCESO </t>
  </si>
  <si>
    <t>RESPONSABLE</t>
  </si>
  <si>
    <t xml:space="preserve"> CUMPLIMIENTO INDICADORES  2024</t>
  </si>
  <si>
    <t xml:space="preserve"> CUMPLIMIENTO INDICADORES  2025</t>
  </si>
  <si>
    <t xml:space="preserve"> CUMPLIMIENTO INDICADORES  2026</t>
  </si>
  <si>
    <t xml:space="preserve"> CUMPLIMIENTO INDICADORES  2027</t>
  </si>
  <si>
    <t>Eje 1 Atención centrada en el usuario</t>
  </si>
  <si>
    <t>En el HUSRT el paciente nuestra prioridad</t>
  </si>
  <si>
    <t>Brindar un servicio integral centrado en el usuario y su familia durante el ciclo de atención en la institución, satisfaciendo sus necesidades</t>
  </si>
  <si>
    <t>Establecer un modelo de prestación de servicios centrado en el usuario y su familia</t>
  </si>
  <si>
    <t xml:space="preserve">Mantener alta la satisfacción de los usuarios con la atención prestada </t>
  </si>
  <si>
    <t>Tasa de satisfacción global</t>
  </si>
  <si>
    <t>&gt;=80%</t>
  </si>
  <si>
    <t>Modelo de atención integral en salud</t>
  </si>
  <si>
    <t>Cumplimiento de indicadores del modelo</t>
  </si>
  <si>
    <t>Atención urgencias
Atención ambulatoria
Atención hospitalaria
Gestión preventiva y predictiva
Quirófanos
Enfermería
Sistema de Información y atención al usuario
Apoyo terapéutico
Apoyo diagnóstico</t>
  </si>
  <si>
    <t>Eje 2 Gestión Clínica Excelente y segura</t>
  </si>
  <si>
    <t>HUSRT MÁS PREVENTIVO</t>
  </si>
  <si>
    <t>Fortalecer las acciones de promoción prevención y mantenimiento de la salud articuladas a los programas institucionales</t>
  </si>
  <si>
    <t>Articular a los programas institucionales priorizados, acciones de educación, promoción y mantenimiento de la salud</t>
  </si>
  <si>
    <t>Garantizar el ingreso de  pacientes según su riesgo al programa de anticoagulación</t>
  </si>
  <si>
    <t>Pacientes objeto del programa que ingresan al mismo</t>
  </si>
  <si>
    <t>Programa institucional Clínica de anticoagulación y hospital seguro contra la trombosis</t>
  </si>
  <si>
    <t>Cobertura de tamizaje a paciente hospitalizado</t>
  </si>
  <si>
    <t>Atención hospitalaria
Gestión preventiva y predictiva
Apoyo terapéutico</t>
  </si>
  <si>
    <t>Reducir el tiempo de respuesta a interconsulta para ingreso al programa de rehabilitación</t>
  </si>
  <si>
    <t>Oportunidad en la respuesta a interconsulta</t>
  </si>
  <si>
    <t>&lt;48 h</t>
  </si>
  <si>
    <t>Programa institucional de rehabilitación pulmonar</t>
  </si>
  <si>
    <t>Porcentaje de adherencia a los criterios de inclusión del programa de rehabilitación pulmonar</t>
  </si>
  <si>
    <t>&gt;90%</t>
  </si>
  <si>
    <t>Reducir el número de reingresos en pacientes hospitalizados</t>
  </si>
  <si>
    <t>Tasa de reingreso de pacientes hospitalizados en menos de 15 días</t>
  </si>
  <si>
    <t>&lt;10 por 1000</t>
  </si>
  <si>
    <t>Programa de Egreso seguro paciente hospitalizado</t>
  </si>
  <si>
    <t xml:space="preserve">Pacientes con seguimiento posterior a egreso </t>
  </si>
  <si>
    <t>Establecer metodología eficiente y eficaz para medir la adherencia a guías basada en evidencia adoptadas por la institución</t>
  </si>
  <si>
    <t>Incrementar la adherencia a guías de práctica clínica</t>
  </si>
  <si>
    <t>Adherencia a guías de práctica clínica</t>
  </si>
  <si>
    <t>Programa de adherencia a guías de práctica clínica</t>
  </si>
  <si>
    <t>Porcentaje de GPC con medición de adherencia</t>
  </si>
  <si>
    <t>Atención urgencias
Atención ambulatoria
Atención hospitalaria
Gestión preventiva y predictiva
Quirófanos
Calidad</t>
  </si>
  <si>
    <t>HUSRT CON MAYOR COMPLEJIDAD Y MEJORES RESULTADOS</t>
  </si>
  <si>
    <t>Gestionar el incremento en la oferta de servicios de alta complejidad para dar respuesta a las necesidades de nuestra población</t>
  </si>
  <si>
    <t>Ampliar la oferta de servicios de salud con otras modalidades de atención (TELEMEDICINA) y nuevas subespecialidades para el fortalecimiento de la red de atención</t>
  </si>
  <si>
    <t>Reducir el tiempo de respuesta a interconsulta en nuevas especialidades</t>
  </si>
  <si>
    <t>Oportunidad de respuesta a interconsulta (nuevas especialdiades)</t>
  </si>
  <si>
    <t>&lt;24 h</t>
  </si>
  <si>
    <t>Proyecto de ampliación de servicios y modalidades de atención</t>
  </si>
  <si>
    <t>Número de servicios aperturados</t>
  </si>
  <si>
    <t>Atención urgencias
Atención ambulatoria
Atención hospitalaria
Gestión preventiva y predictiva
Calidad</t>
  </si>
  <si>
    <t>Ampliar el portafolio de servicios del laboratorio clínico con el fin de dar respuesta a la complejidad institucional</t>
  </si>
  <si>
    <t>Reducir el tiempo de respuesta en la entrega de resultados de exámenes especiales de laboratorio clínico</t>
  </si>
  <si>
    <t>Tiempo de respuesta en la entrega de resultados de exámenes especiales</t>
  </si>
  <si>
    <t>&lt;=1 semana</t>
  </si>
  <si>
    <t>Proyecto para la ampliación del portafolio de exámenes de alta complejidad laboratorio clínico</t>
  </si>
  <si>
    <t>Número de nuevos exámenes de alta complejidad implementados en el laboratorio clínico</t>
  </si>
  <si>
    <t>Apoyo diagnóstico</t>
  </si>
  <si>
    <r>
      <rPr>
        <sz val="10"/>
        <color rgb="FF000000"/>
        <rFont val="Century Gothic"/>
        <family val="2"/>
      </rPr>
      <t xml:space="preserve">Articular </t>
    </r>
    <r>
      <rPr>
        <sz val="10"/>
        <color rgb="FF000000"/>
        <rFont val="Century Gothic"/>
        <family val="2"/>
      </rPr>
      <t>con el ente departamental estrategias de capacitación para el personal de salud de instituciones de baja y mediana complejidad y EAPB a fin de promover mayor resolutividad en estos niveles y dar a conocer los programas institucionales</t>
    </r>
  </si>
  <si>
    <t>Ampliar el conocimiento sobre los programas institucionales en el talento humano en salud de la red prestadora</t>
  </si>
  <si>
    <t>Conocimiento de programas institucionales socializados</t>
  </si>
  <si>
    <t>Plan para la gestión de conocimiento del talento humano en salud de la red de prestación</t>
  </si>
  <si>
    <t>Cobertura del plan de gestión del conocimiento</t>
  </si>
  <si>
    <t>N/A</t>
  </si>
  <si>
    <t>Atención hospitalaria
Gestión preventiva y predictiva
Docencia servicio 
Investigación</t>
  </si>
  <si>
    <t>Garantizar la esterilidad, estabilidad fisicoquímica, microbiológica, calidad y seguridad en general de los medicamentos adecuados en la Central de Mezclas, que serán administrados a los pacientes de nuestra institución</t>
  </si>
  <si>
    <t>Lograr una alta cobertura de adecuación de unidosis de la CAPM</t>
  </si>
  <si>
    <t>Cobertura de adecuación de Unidosis de la CAPM</t>
  </si>
  <si>
    <t>Plan para la certificación en Buenas Prácticas de Elaboración</t>
  </si>
  <si>
    <t xml:space="preserve">Certificación Central de mezclas </t>
  </si>
  <si>
    <t>Certificación</t>
  </si>
  <si>
    <t>Resultado Visita inspección y vigilancia</t>
  </si>
  <si>
    <t>Gestión farmacéutica</t>
  </si>
  <si>
    <t>Investigación y Educación para una atención segura y de calidad</t>
  </si>
  <si>
    <t>Garantizar procesos de investigación y educación en salud que promuevan la gestión de conocimiento que permita prestar atención segura y de calidad.</t>
  </si>
  <si>
    <t>Desarrollar acciones de formación continua del talento humano en salud haciendo uso de los recursos generados a partir de la relación docencia servicio</t>
  </si>
  <si>
    <t>Obtener la certificación que reconoce a la institución como hospital universitario</t>
  </si>
  <si>
    <t>Reconocimiento como Hospital Universitario</t>
  </si>
  <si>
    <t>Programa del Gestión del Conocimiento</t>
  </si>
  <si>
    <t>Cumplimiento del Programa</t>
  </si>
  <si>
    <t>Docencia servicio</t>
  </si>
  <si>
    <t>Promover proyectos de investigación que impacten en la atención en salud, formación de talento humano y difusión de conocimiento generado por la institución.</t>
  </si>
  <si>
    <t>Docencia servicio 
Investigación</t>
  </si>
  <si>
    <t>Fortalecer y establecer nuevas alianzas estratégicas enfocadas en el desarrollo de procesos de investigación de alta calidad, generando mejores resutaldos en salud</t>
  </si>
  <si>
    <t>Eje 3 Humanización en la atención en salud</t>
  </si>
  <si>
    <t>SENTIR</t>
  </si>
  <si>
    <t>Fomentar en el cliente interno una cultura de humanización, comprometidos con el respeto por la dignidad de la persona, la ética y el buen trato</t>
  </si>
  <si>
    <t xml:space="preserve">Fortalecimiento de la cultura Humanizada en nuestros colaboradores </t>
  </si>
  <si>
    <t>Mantener alta la satisfacción en los trabajadores durante el desempeño de su labor</t>
  </si>
  <si>
    <t>Tasa de satisfacción de los trabajadores durante el desempeño de su labor</t>
  </si>
  <si>
    <t xml:space="preserve">Programa de humanización dirigido a colaboradores, personal en formación, usuarios y sus familias </t>
  </si>
  <si>
    <t xml:space="preserve">Gestión del talento humano
Gestión servicios de apoyo
</t>
  </si>
  <si>
    <t>AMAR</t>
  </si>
  <si>
    <t>Brindar a nuestros sujetos de cuidado, familia y/o acompañante desde su ingreso a la institución una atención integral, generando una experiencia agradable y acogedora, que promueva la protección y la esperanza</t>
  </si>
  <si>
    <t xml:space="preserve">Brindar una atención humanizada y digna a nuestros usuarios </t>
  </si>
  <si>
    <t xml:space="preserve">Tasa de satisfacción global </t>
  </si>
  <si>
    <t>Sistema de Información y Atención al Usuario
Gestión del talento humano
Gestión servicios de apoyo
Atención urgencias
Atención ambulatoria
Atención hospitalaria
Gestión preventiva y predictiva
Quirófanos
Seguridad del paciente
Docencia servicio
Apoyo terapéutico
Enfermería
Gestión de recursos físicos</t>
  </si>
  <si>
    <t>Eje 4 Gestión del Riesgo</t>
  </si>
  <si>
    <t>TODO ES MÁS FÁCIL CUANDO CONOCES LOS RIESGOS</t>
  </si>
  <si>
    <t>Fomentar la gestión del riesgo en el talento humano del hospital, a través del fortalecimiento de las políticas institucionales aplicables que conllevan a ser una entidad más humana, segura y sostenible</t>
  </si>
  <si>
    <t>Fortalecimiento de la política institucional del uso eficiente de los recursos con el fin de incrementar la productividad a través de la optimización de la capacidad instalada, que contribuya al equilibrio financiero en la entidad</t>
  </si>
  <si>
    <t>Alcanzar un mayor cumplimiento del plan financiero</t>
  </si>
  <si>
    <t>Cumplimiento plan financiero</t>
  </si>
  <si>
    <t>&gt;80%</t>
  </si>
  <si>
    <t>Programa Gestión Recursos Financieros</t>
  </si>
  <si>
    <t>Cumplimiento Programa</t>
  </si>
  <si>
    <t>Direccionamiento estratégico
Gestión financiera
Gestión de la contratación
Gestión del talento humano
Gestión de recursos físicos</t>
  </si>
  <si>
    <t>Fortalecimiento en la implementación de la política de gestión del riesgo integral generando apropiación en todos los colaboradores de la institución</t>
  </si>
  <si>
    <t>Aumentar el conocimiento institucional sobre la política de gestión del riesgo integral</t>
  </si>
  <si>
    <t>Conocimiento de la política de gestión de riesgo Integral</t>
  </si>
  <si>
    <t>Programa de Gestión del Riesgo</t>
  </si>
  <si>
    <t>Cobertura del programa en los procesos institucionales</t>
  </si>
  <si>
    <t>Direccionamiento estratégico
Gestión del talento humano</t>
  </si>
  <si>
    <t>Fortalecimiento de la gestión de los riesgos asistenciales, a través de la implementación de la política de seguridad del paciente, que conlleve a la mitigación de los mismos</t>
  </si>
  <si>
    <t>Disminuir la presentación de eventos adversos a la vez que se incrementa el reporte de sucesos</t>
  </si>
  <si>
    <t>Proporción de eventos adversos del total de sucesos reportados</t>
  </si>
  <si>
    <t>Programa de Seguridad del Paciente</t>
  </si>
  <si>
    <r>
      <rPr>
        <sz val="10"/>
        <color rgb="FF000000"/>
        <rFont val="Century Gothic"/>
        <family val="2"/>
      </rPr>
      <t xml:space="preserve">Direccionamiento estratégico
Seguridad del paciente
Atención urgencias
Atención ambulatoria
Atención hospitalaria
Quirófanos
Enfermería
</t>
    </r>
    <r>
      <rPr>
        <sz val="10"/>
        <color rgb="FFFF0000"/>
        <rFont val="Century Gothic"/>
        <family val="2"/>
      </rPr>
      <t>Gestión Farmacéutica</t>
    </r>
  </si>
  <si>
    <t>Fortalecer la defensa judicial y extrajudicial mediante el seguimiento oportuno y efectivo a los procesos, requerimientos, derechos de petición y tutelas, con el fin de disminuir o evitar el detrimento patrimonial de la Institución o investigaciones de cualquier tipo</t>
  </si>
  <si>
    <t>Reducir la interposición de acciones de tutelas por no contestación de los derechos de petición</t>
  </si>
  <si>
    <t xml:space="preserve">Porcentaje de derechos de petición sin contestación oportuna </t>
  </si>
  <si>
    <t>&lt;5%</t>
  </si>
  <si>
    <t>Política de defensa judicial</t>
  </si>
  <si>
    <t>Gestión de derechos de peticion</t>
  </si>
  <si>
    <t>&gt;=95%</t>
  </si>
  <si>
    <t>Gestión jurídica</t>
  </si>
  <si>
    <t xml:space="preserve">Eje 5 Gestión de la tecnologìa </t>
  </si>
  <si>
    <t>HUSRT CON TECNOLOGÍAS IDONEAS Y SUFICIENTES</t>
  </si>
  <si>
    <t>Optimizar el ciclo de gestión de las tecnologías buscando garantizar que la Institución cuente con las herramientas tecnológicas idoneas y suficientes para la atención del paciente</t>
  </si>
  <si>
    <t>Fortalecer la disponibilidad del portafolio de tecnologías en salud a través de la renovación tecnológica</t>
  </si>
  <si>
    <t>Disminuir el tiempo de parada que se asocia a daño en equipos biomédicos</t>
  </si>
  <si>
    <t>Porcentaje de tiempo de parada asociada al daño en equipos biomédicos</t>
  </si>
  <si>
    <t>&lt;4%</t>
  </si>
  <si>
    <t>Programa de Renovación de tecnologías en salud</t>
  </si>
  <si>
    <t>Cumplimiento al programa de renovación tecnológica</t>
  </si>
  <si>
    <t>Gestión de recursos físicos</t>
  </si>
  <si>
    <t>Propender por garantizar el mayor tiempo operativo y de vida útil de las tecnologías de salud en la institución</t>
  </si>
  <si>
    <t>Programa de Mantenimiento preventivo</t>
  </si>
  <si>
    <t>Porcentaje de ejecución del plan de mantenimiento preventivo</t>
  </si>
  <si>
    <t>Programa de Aseguramiento metrológico</t>
  </si>
  <si>
    <t>Porcentaje de ejecución del plan de aseguramiento metrológico</t>
  </si>
  <si>
    <t>Mejoramiento de las competencias y capacidades en el uso y el manejo adecuado de los equipos.</t>
  </si>
  <si>
    <t>Reducir el daño de equipos que se asocia a operación indebida</t>
  </si>
  <si>
    <t>Daño de equipos asociado a operación indebida</t>
  </si>
  <si>
    <t>&lt;20%</t>
  </si>
  <si>
    <t>Plan de capacitación en el uso de equipos médicos</t>
  </si>
  <si>
    <t>Cumplimiento al plan de capacitación en el uso de equipos médicos</t>
  </si>
  <si>
    <t>HUSRT: LIDERANDO CON INFORMACIÓN PARA LA SALUD DEL FUTURO</t>
  </si>
  <si>
    <t>Contribuir al mejoramiento de la gestión de la información para la simplificación de procesos y toma de decisiones basada en hechos y datos</t>
  </si>
  <si>
    <t>Fortalecimiento de la capacidad operacional de los sistemas de información y la infraestructura tecnológica institucional de manera que facilite la toma de decisiones informadas</t>
  </si>
  <si>
    <t>Aumentar el índice de desempeño de la política de Gobierno Digital</t>
  </si>
  <si>
    <t>Índice desempeño política Gobierno Digital - FURAG</t>
  </si>
  <si>
    <t>Programa Estratégico de fortalecimiento de la gestión de tecnologías de la información</t>
  </si>
  <si>
    <t>Cumplimiento del Programa Estratégico</t>
  </si>
  <si>
    <t>Gestión de la información</t>
  </si>
  <si>
    <t>Mejoramiento del Modelo de gestión de seguridad y privacidad de la información institucional</t>
  </si>
  <si>
    <t>Aumentar el índice de desempeño de la política de Seguridad Digital</t>
  </si>
  <si>
    <t>Índice desempeño política Seguridad Digital - FURAG</t>
  </si>
  <si>
    <t>Eje 6 Transformación Cultural permanente</t>
  </si>
  <si>
    <t>TALENTO HUMANO DEL SAN RAFA, COMPROMETIDO, CAPACITADO Y MOTIVADO</t>
  </si>
  <si>
    <t>Fortalecer los valores y competencias de nuestros colaboradores generando impacto en la transformación cultural</t>
  </si>
  <si>
    <t>Evaluar y ajustar la distribución de personal en función de la demanda de servicios, asegurando una asignación eficiente de recursos y una cobertura adecuada durante los periodos de mayor demanda.</t>
  </si>
  <si>
    <t>Garantizar la cobertura de talento humano en la totalidad de los servicios prestados en la institución</t>
  </si>
  <si>
    <t>Cobertura de necesidades en talento humano en el total de los servicios prestados</t>
  </si>
  <si>
    <t>Plan del talento humano</t>
  </si>
  <si>
    <t>Cumplimiento del plan de talento humano</t>
  </si>
  <si>
    <t>Gestión de calidad
Gestión del talento humano</t>
  </si>
  <si>
    <t xml:space="preserve">Desarrollar un plan estratégico de gestión del talento humano que tenga en cuenta las necesidades de: Capacitación, transformación cultural, estímulos e incentivos, humanización del cliente interno, evaluación de desempeño, comunicación asertiva y dialogo permanente, así como el Código de integridad.              </t>
  </si>
  <si>
    <t>Alcanzar un alto porcentaje de satisfacción con el Plan estratégico de gestión del talento humano</t>
  </si>
  <si>
    <t>Porcentaje de satisfacción del PGITH</t>
  </si>
  <si>
    <t>Programa estratégico de gestión del talento humano</t>
  </si>
  <si>
    <t>Cumplimiento del programa estratégico de gestión del talento humano</t>
  </si>
  <si>
    <t>Gestión del talento humano
Control interno disciplinario 
Gestión de la contratación</t>
  </si>
  <si>
    <t>Eje 7 Responsabilidad Social</t>
  </si>
  <si>
    <t>CIPAC</t>
  </si>
  <si>
    <t>Fortalecer la responsabilidad social de la institución en las líneas de cliente interno, paciente, ambiente y comunidad en proyección de futura certificación</t>
  </si>
  <si>
    <t>Mantener y mejorar el sistema de gestión en seguridad y salud en el trabajo</t>
  </si>
  <si>
    <t>Reducir la presentación de accidentes en los trabajadores de la institución</t>
  </si>
  <si>
    <t xml:space="preserve">Frecuencia de accidentalidad  </t>
  </si>
  <si>
    <t>&lt;0,5</t>
  </si>
  <si>
    <t>Sistema de Gestión de Seguridad y Salud en el Trabajo</t>
  </si>
  <si>
    <t>Certificación ISO 45001:2018</t>
  </si>
  <si>
    <t>Mantener certificación</t>
  </si>
  <si>
    <t xml:space="preserve">Mantener y mejorar el sistema de gestión ambiental con la implementación de energías alternativas </t>
  </si>
  <si>
    <t>Reducir el consumo de energía eléctrica respecto al registro del año 2023</t>
  </si>
  <si>
    <t xml:space="preserve">Porcentaje de reducción en el consumo de energía eléctrica </t>
  </si>
  <si>
    <t>&gt;10%</t>
  </si>
  <si>
    <t>Programa uso eficiente y ahorro de la energía</t>
  </si>
  <si>
    <t>Energía total Kw/paciente</t>
  </si>
  <si>
    <t>&lt;=14 kw</t>
  </si>
  <si>
    <t>Gestión de calidad
Gestión de recursos físicos</t>
  </si>
  <si>
    <t>Mejoramiento continuo</t>
  </si>
  <si>
    <t>YO SOY SAN RAFA ACREDITADO</t>
  </si>
  <si>
    <t xml:space="preserve">Promover una cultura de mejora continua en la institución,  que garantice una prestación de servicios con altos estandares de calidad </t>
  </si>
  <si>
    <t xml:space="preserve">Posicionar la mejora continua como ruta de fortalecimiento de los procesos institucionales para el logro de mejores resultados en salud </t>
  </si>
  <si>
    <t>Aumentar el punjaje de autoevaluación para el proceso de acreditación en salud</t>
  </si>
  <si>
    <t xml:space="preserve">Resultado Autoevaluación </t>
  </si>
  <si>
    <t>Programa de mejora continua</t>
  </si>
  <si>
    <t>Porcentaje de cumplimiento frente a la gestión de las desviaciones presentadas en los indicadores</t>
  </si>
  <si>
    <t>Gestión de calidad</t>
  </si>
  <si>
    <t>Fortalecer la implementación de los estándares del Sistema Único de Acreditación</t>
  </si>
  <si>
    <t>Proyecto de Acreditación</t>
  </si>
  <si>
    <t xml:space="preserve">Resultados Autoevaluaciones </t>
  </si>
  <si>
    <t>Promover la referenciación competitiva como estrategia para fortalecimiento del Sistema Único de Acreditación</t>
  </si>
  <si>
    <t>Plan de referenciación</t>
  </si>
  <si>
    <t xml:space="preserve">Numero de referenciaciaciones que den lugar a un plan de mejora </t>
  </si>
  <si>
    <t>Promover las estrategias de comunicación organizacional con el propósito de divulgar la mejora continua</t>
  </si>
  <si>
    <t>Plan Estratégico de comunciaciones</t>
  </si>
  <si>
    <t>Implementación del Plan Estratégico de Comunicaciones</t>
  </si>
  <si>
    <t>Gestión de calidad
Gestión de la información</t>
  </si>
  <si>
    <t>CODIGO: OADS-F-03</t>
  </si>
  <si>
    <t>ESE HOSPITAL UNIVERSITARIO SAN RAFAEL DE TUNJA</t>
  </si>
  <si>
    <t>VERSIÓN: 05</t>
  </si>
  <si>
    <t>PLAN OPERATIVO POR PROCESOS Y/O SERVICIOS</t>
  </si>
  <si>
    <t>PROCESO: DIRECCIONAMIENTO ESTRATÉGICO</t>
  </si>
  <si>
    <t>COMPONENTE ESTRATÉGICO DEL PLAN DE DESARROLLO</t>
  </si>
  <si>
    <t>COMPONENTE OPERATIVO ANUAL</t>
  </si>
  <si>
    <t>SEGUIMIENTO PERIÓDICO</t>
  </si>
  <si>
    <t>SEGUIMIENTO ANUAL</t>
  </si>
  <si>
    <t>EJE</t>
  </si>
  <si>
    <t>LÍNEA ESTRÁTEGICA</t>
  </si>
  <si>
    <t xml:space="preserve"> FÓRMULA </t>
  </si>
  <si>
    <t>EVIDENCIA</t>
  </si>
  <si>
    <t>OBSERVACIONES LIDER PROCESO</t>
  </si>
  <si>
    <t>RESULTADO 1er TRIMESTRE</t>
  </si>
  <si>
    <t>RESULTADO 2do TRIMESTRE</t>
  </si>
  <si>
    <t>RESULTADO 3er TRIMESTRE</t>
  </si>
  <si>
    <t>RESULTADO 4to TRIMESTRE</t>
  </si>
  <si>
    <t>AVANCES  SEGÚN  CUMPLIMIENTO DE META</t>
  </si>
  <si>
    <t>AVANCE                1 TRIMESTRE</t>
  </si>
  <si>
    <t>AVANCE 2  TRIMESTRE</t>
  </si>
  <si>
    <t>AVANCE 3 TRIMESTRE</t>
  </si>
  <si>
    <t>AVANCE   4 TRIMESTRE</t>
  </si>
  <si>
    <t>AVANCE ACUMULADO</t>
  </si>
  <si>
    <t>Observaciones 1 Trimestre</t>
  </si>
  <si>
    <t>Observaciones 2 Trimestre</t>
  </si>
  <si>
    <t>Observaciones 3 Trimestre</t>
  </si>
  <si>
    <t>Observaciones 4 Trimestre</t>
  </si>
  <si>
    <t>Actualizar e identificar los riesgos en los procesos institucionales</t>
  </si>
  <si>
    <t xml:space="preserve">Procesos institucionales con actualización de riesgos en los mapas de riesgos </t>
  </si>
  <si>
    <t>Procesos institucionales con actualización de riesgos en los mapas de riesgos  / Total de procesos institucionales *100</t>
  </si>
  <si>
    <t>Anual</t>
  </si>
  <si>
    <t>Mapas de riesgos</t>
  </si>
  <si>
    <t>Gestión del riesgo integral</t>
  </si>
  <si>
    <t>Realizar seguimiento a las matrices de riesgo institucionales</t>
  </si>
  <si>
    <t>Informes de seguimiento a matrices de riesgos</t>
  </si>
  <si>
    <t>Producto
Informes de seguimiento a matrices de riesgos durante la vigencia</t>
  </si>
  <si>
    <t>Informes de seguimiento</t>
  </si>
  <si>
    <t>Implementar estrategias para la divulgación de la política de gestión integral del riesgo</t>
  </si>
  <si>
    <t>Porcentaje de conocimiento sobre política integral de gestión de riesgos en los colaboradores del hospital</t>
  </si>
  <si>
    <t>Número de ítems de la evaluación que tienen un resultado satisfactorio / Número de ítems de la evaluación</t>
  </si>
  <si>
    <t>Trimestral</t>
  </si>
  <si>
    <t>Informe o indicador</t>
  </si>
  <si>
    <t xml:space="preserve">Posicionar la mejora continua como ruta de fortalecimiento de los procesos insitucionales  para el logro de mejores resultados en salud </t>
  </si>
  <si>
    <t>Crear y poner en funcionamiento la Oficina de Proyectos de la institución</t>
  </si>
  <si>
    <t>Oficina de proyectos constituida</t>
  </si>
  <si>
    <t>Producto 
Oficina de proyectos constituida</t>
  </si>
  <si>
    <t>Anual 
(2do trimestre)</t>
  </si>
  <si>
    <t>Documento de constitución</t>
  </si>
  <si>
    <t>Planeación</t>
  </si>
  <si>
    <t>Constituir la Unidad de Investigación aplicada, desarrollo tecnológico e innovación (I+D+i), para el fortalecimiento de capacidades tecnológicas en la institución, incremento de la productividad y/o competitividad.</t>
  </si>
  <si>
    <t>Unidad de I+D+i constituida</t>
  </si>
  <si>
    <t>Producto 
Unidad de I+D+i constituida</t>
  </si>
  <si>
    <t xml:space="preserve">Anual    </t>
  </si>
  <si>
    <t>Despliegue e implementación del Programa de Referenciación interna y externa que asegure un enfoque desde la estrategia</t>
  </si>
  <si>
    <t>Cumplimiento de indicadores del programa PLA-PG-01</t>
  </si>
  <si>
    <t>Indicadores de evaluación del programa de referenciación con cumplimiento de la meta / Total de indicadores de evaluación del programa de referenciación</t>
  </si>
  <si>
    <t>Informe</t>
  </si>
  <si>
    <t>PROMEDIO TRIMESTRAL CUMPLIMIENTO POR PROCESO</t>
  </si>
  <si>
    <t>PROMEDIO</t>
  </si>
  <si>
    <t>Resultado Primer Trimestre</t>
  </si>
  <si>
    <t>Resultado SegundoTrimestre</t>
  </si>
  <si>
    <t>Resultado Tercer Trimestre</t>
  </si>
  <si>
    <t>Resultado  Cuarto Trimestre</t>
  </si>
  <si>
    <t>PORCENTAJE AVANCE ANUAL</t>
  </si>
  <si>
    <t>PROCESO: GESTIÓN DE CALIDAD</t>
  </si>
  <si>
    <t>HUSRT más preventivo</t>
  </si>
  <si>
    <t>Implementar plan de formación en GPC por procesos</t>
  </si>
  <si>
    <t>Cobertura de Evaluación en GPC – Médicos Generales y Especialistas (proceso)</t>
  </si>
  <si>
    <t>Número de médicos generales y especialistas que han completado al menos un módulo de GPC en Moodle/ Total de médicos generales y especialistas en la institución</t>
  </si>
  <si>
    <t>Semestral</t>
  </si>
  <si>
    <t>Indicador 2408</t>
  </si>
  <si>
    <t>Gestión de Calidad - GPC</t>
  </si>
  <si>
    <t>Eficacia de la capacitación en Guías de Práctica Clínica – Médicos Generales y Especialistas (proceso)</t>
  </si>
  <si>
    <t>Número de médicos generales y especialistas que alcanzaron una puntuación igual o superior al 85% en el post test de GPC/ Total de médicos generales y especialistas evaluados</t>
  </si>
  <si>
    <t>Indicador 2406</t>
  </si>
  <si>
    <t>Dar cumplimiento a Plan de trabajo de medición de adherencia a las guías de párctica clínica institucional</t>
  </si>
  <si>
    <t>Porcentaje de cumplimiento a plan de trabajo de medición de adherencia a GPC</t>
  </si>
  <si>
    <t>% cumplimiento al plan por trimestre</t>
  </si>
  <si>
    <t>Trismestral</t>
  </si>
  <si>
    <t>Formato CA-F-37
Informes de adherencia GPC</t>
  </si>
  <si>
    <t>HUSRT con mayor complejidad y mejores resultados</t>
  </si>
  <si>
    <t>Habilitar la prestación de servicio por modalidad extramural</t>
  </si>
  <si>
    <t>Modalidad de atención habilitada</t>
  </si>
  <si>
    <t>Producto
Modalidad extramural habilitada en REPS</t>
  </si>
  <si>
    <t>Formulario de novedades REPS</t>
  </si>
  <si>
    <t>Gestión de Calidad - SUH</t>
  </si>
  <si>
    <t>Implementar planes y/o oportunidades de mejora para el mantenimiento de la certificación ISO 9001</t>
  </si>
  <si>
    <t>Cumplimiento de planes de mejora por auditorías: interna y de seguimiento por icontec</t>
  </si>
  <si>
    <t>Número de actividades ejecutadas / Número de actividades programadas *100</t>
  </si>
  <si>
    <t>Cumplimiento en sistema de información: 
- Plan de mejora de auditoría interna
- Plan de mejora de ICONTEC</t>
  </si>
  <si>
    <t>Líder QHSE</t>
  </si>
  <si>
    <t>Realizar plan de trabajo para la transición por actualización de norma ISO 9001 y ampliación de su alcance</t>
  </si>
  <si>
    <t>Cumplimiento plan de trabajo</t>
  </si>
  <si>
    <t>Cumplimiento en sistema de información: 
- Plan de trabajo</t>
  </si>
  <si>
    <t>Realizar gestión y seguimiento oportuno a actividades de los Planes Unicos de Mejoramiento por Procesos</t>
  </si>
  <si>
    <t>Porcentaje de cumplimiento a la ejecución oportuna de las acciones planteadas en los planes de mejora según cronograma</t>
  </si>
  <si>
    <t>Numero de acciones de mejora ejecutadas al 100% según cronograma durante el mes evaluado/ Total de acciones de mejora programadas en el cronograma para el mes evaluado</t>
  </si>
  <si>
    <t>Indicador 2202</t>
  </si>
  <si>
    <t xml:space="preserve">	Gestión de Calidad</t>
  </si>
  <si>
    <t>Realizar evaluación de implementación e impacto del programa de mejora continua</t>
  </si>
  <si>
    <t>Porcentaje de eficacia de los planes de mejora asociados a desviación de indicadores</t>
  </si>
  <si>
    <t>Número de planes de acción cerrados en el periodo que fueron efectivos / Número de planes de acción cerrados en el mismo periodo</t>
  </si>
  <si>
    <t>&gt;=60%</t>
  </si>
  <si>
    <t>Indicador 2205</t>
  </si>
  <si>
    <t>Implementar plan de trabajo para el avance en el proyecto de acreditación</t>
  </si>
  <si>
    <t>Cumplimiento Plan de trabajo</t>
  </si>
  <si>
    <t>Número de actividades realizadas / Total de actividades programadas *100%</t>
  </si>
  <si>
    <t>Plan de trabajo, Bitácora con listas de asistencia, registro fotográfico</t>
  </si>
  <si>
    <t xml:space="preserve">Realizar fase de postulación ante el ente acreditador para obtener la certificación de acreditación </t>
  </si>
  <si>
    <t>Postulación ante ente acreditador</t>
  </si>
  <si>
    <t>Radicación de requisitos ante ICONTEC</t>
  </si>
  <si>
    <t>Realizar Autoevaluación de los grupos de estándares de acreditación</t>
  </si>
  <si>
    <t>Matriz Autoevaluación por grupo de estándares</t>
  </si>
  <si>
    <t>Producto
Matriz Autoevaluación</t>
  </si>
  <si>
    <t>Informe de autoevaluación por grupo de estándares</t>
  </si>
  <si>
    <t>PROCESO: ATENCIÓN URGENCIAS</t>
  </si>
  <si>
    <t>Continua con la implementación del modelo de atención a través del ciclo de atención del proceso</t>
  </si>
  <si>
    <t>Cumplimiento del Modelo de atención</t>
  </si>
  <si>
    <t>Porcentaje de cumplimiento trimestral por proceso</t>
  </si>
  <si>
    <t>Matriz de evaluación del modelo de atención</t>
  </si>
  <si>
    <t>Subgerencia de servicios de salud
Atención urgencias</t>
  </si>
  <si>
    <t>Construir plan de mejora específico para el proceso de atención de urgencias según resultados de último informe de adherencia a GPC entregado por calidad (si aplica)</t>
  </si>
  <si>
    <t>Cumplimiento a plan de mejora (cuando aplique)</t>
  </si>
  <si>
    <t>Acciones realizadas / Acciones programadas *100%</t>
  </si>
  <si>
    <t>Avance Plan de mejora si aplica</t>
  </si>
  <si>
    <t>Atención urgencias</t>
  </si>
  <si>
    <t>Fortalecer la implementación del programa de humanización, mediante el cumplimiento de los indicadores asignados al proceso</t>
  </si>
  <si>
    <t>Diligenciamiento en historia clínica de intervenciones para el manejo del dolor segun escala, Urgencias</t>
  </si>
  <si>
    <t>Número de historia clínicas de urgencias con adecuado diligenciamiento de intervenciones para el manejo de dolor según escala / Número de historias clínicas de urgencias auditadas que requieren intervenciones para el manejo del dolor en el mes</t>
  </si>
  <si>
    <t>&gt;=85%</t>
  </si>
  <si>
    <t>Indicador 2267</t>
  </si>
  <si>
    <t>Adherencia al buen trato en el servicio de urgencias</t>
  </si>
  <si>
    <t>Número de ítems de la lista de chequeo que tienen un resultado positivo o satisfactorio en urgencias / Número de ítems de la lista de chequeo evaluados en urgencias</t>
  </si>
  <si>
    <t>Indicador 1722</t>
  </si>
  <si>
    <t>Realizar mesas de trabajo identificando glosas retrospectivas en el servicio y socializando con el personal del proceso de urgencias</t>
  </si>
  <si>
    <t>Número de mesas de trabajo realizadas</t>
  </si>
  <si>
    <t>Actas de reunión</t>
  </si>
  <si>
    <t>Evaluar indicadores financieros del proceso y generar plan de acción según la necesidad</t>
  </si>
  <si>
    <t>Reuniones de seguimiento al desempeño - Segundo nivel</t>
  </si>
  <si>
    <t>Acta de reunión y plan de mejora (si aplica)</t>
  </si>
  <si>
    <t>Implementar acciones para la gestión oportuna de eventos adversos desde el proceso de urgencias, establecidas en el programa de seguridad del paciente</t>
  </si>
  <si>
    <t>Proporción de vigilancia de eventos adversos en servicio de urgencias</t>
  </si>
  <si>
    <t>Número total de eventos adversos detectados y gestionados / Número total de eventos adversos detectados</t>
  </si>
  <si>
    <t>Indicador 1706 daruma</t>
  </si>
  <si>
    <t>PROCESO: ATENCIÓN AMBULATORIA</t>
  </si>
  <si>
    <t>Implementar el modelo de atención a través del ciclo de atención del proceso</t>
  </si>
  <si>
    <t>Subgerencia de servicios de salud
Atención Ambulatoria</t>
  </si>
  <si>
    <t>Implementar mecanismos adicionales de agendamiento (chat box u otro)</t>
  </si>
  <si>
    <t>Porcentaje de reclamos, Consulta externa</t>
  </si>
  <si>
    <t>Número de reclamos relacionados con el servicio de Consulta externa recibidos en el periodo / Número total de atenciones en Consulta Externa en el periodo</t>
  </si>
  <si>
    <t>Reducción en el porcentaje de reclamos por accesibilidad</t>
  </si>
  <si>
    <t>Establecer e implementar plan de mejora en conjunto con especialidad que aplique ante  resultados de no adherencia a GPC entregado por calidad (si aplica)</t>
  </si>
  <si>
    <t>Avance Plan de mejora en Almera si aplica</t>
  </si>
  <si>
    <t>Ampliar la oferta de servicios en el proceso de atención ambulatoria mediante la apertura de nueva subespecialidad</t>
  </si>
  <si>
    <t>Apertura de servicio</t>
  </si>
  <si>
    <t>Producto
Atención por subespecialidad</t>
  </si>
  <si>
    <t>Contrato vigente con subespecialista</t>
  </si>
  <si>
    <t>Implementar el programa de humanización en el proceso de atención ambulatoria mediante estrategias de las líneas amar y sentir</t>
  </si>
  <si>
    <t>Adherencia al buen trato en el Servicio de Consulta Externa y Servicios de Apoyo</t>
  </si>
  <si>
    <t xml:space="preserve">	
Número de ítems de la lista de chequeo que tienen un resultado positivo o satisfactorio en Consulta Externa / Número de ítems de la lista de chequeo evaluados en Consulta Externa</t>
  </si>
  <si>
    <t>Indicador 1747</t>
  </si>
  <si>
    <t xml:space="preserve"> Diligenciamiento escala de dolor en historia clínica</t>
  </si>
  <si>
    <t>Número de historias clínicas de con adecuado diligenciamiento de la escala de dolor / Número de historias clínicas auditadas en el mes</t>
  </si>
  <si>
    <t>Aumentar cobertura de la confirmación de asistencia a citas y procedimientos buscando impactar en la reducción de inasistencia</t>
  </si>
  <si>
    <t>Cobertura de confirmación de citas médicas y procedimientos en consulta externa</t>
  </si>
  <si>
    <t>Total de pacientes agendados a los que se les realiza llamada de confirmación en el mes / Total de pacientes agendados en el mismo mes</t>
  </si>
  <si>
    <t>Indicador 2179</t>
  </si>
  <si>
    <t>Porcentaje Inasistencia a citas</t>
  </si>
  <si>
    <t>Número de citas incumplidas en el mes / Número de citas asignadas</t>
  </si>
  <si>
    <t>Indicador 562</t>
  </si>
  <si>
    <t>Dar cumplimiento a la meta financiera por centro de costros Atención Ambulatoria</t>
  </si>
  <si>
    <t>Cumplimiento de meta financiera por centro de costos</t>
  </si>
  <si>
    <t>Cumplimiento de meta por centro de costos para Atención Ambulatoria</t>
  </si>
  <si>
    <t>Cumplimiento de meta definida por gestión financiera</t>
  </si>
  <si>
    <t>Indicadores 2443, 2444, 2445</t>
  </si>
  <si>
    <t>Implementar acciones para la gestión oportuna de eventos adversos desde el proceso de atención ambulatoria, establecidas en el programa de seguridad del paciente</t>
  </si>
  <si>
    <t>Proporción de vigilancia de eventos adversos en Consulta Externa y Servicios de Apoyo</t>
  </si>
  <si>
    <t xml:space="preserve">	Número total de eventos adversos detectados y gestionados / 	Número total de eventos adversos detectados</t>
  </si>
  <si>
    <t>Indicador 1745</t>
  </si>
  <si>
    <t>PROCESO: ATENCIÓN HOSPITALARIA</t>
  </si>
  <si>
    <t>AVANCE 1 TRIMESTRE</t>
  </si>
  <si>
    <t>Subgerencia de servicios de salud
Atención Hospitalaria</t>
  </si>
  <si>
    <t>Ajustar Ciclos de atención para la atención Materno, Ginecobstetrica y pediátrica  en los servicios de Unidades de Cudiado Intensivo (Neonatal y Pediátrica), Ginecobstetricia, pediatría y Urgencias  (UMI)</t>
  </si>
  <si>
    <t xml:space="preserve">Ciclo Documentado </t>
  </si>
  <si>
    <t>Producto
Ciclo de atención</t>
  </si>
  <si>
    <t>Anual 
(ejecución 1er Semestre)</t>
  </si>
  <si>
    <t>Ciclo Documentado en Software</t>
  </si>
  <si>
    <t>Evaluar la implementación del Programa ACME durante los periodos 2 sem 2025 y 1 sem 2026</t>
  </si>
  <si>
    <t>Evaluación retrospectiva del cumplimiento de compromisos de médicos especialista ACME</t>
  </si>
  <si>
    <t>Producto
Evaluación del cumplimiento de compromisos de médicos especialista ACME</t>
  </si>
  <si>
    <t>Informe de resultado de evaluación retrospectiva</t>
  </si>
  <si>
    <t>Construir e implementar plan de mejora específico para el proceso de atención hospitalaria según resultados de último informe de adherencia a GPC entregado por calidad (si aplica)</t>
  </si>
  <si>
    <t>Avance de plan de mejora en Software (si aplica)</t>
  </si>
  <si>
    <t>Ampliar la oferta de servicios mediante la habilitación de modalidad de atención extramural domiciliaria</t>
  </si>
  <si>
    <t>Producto
Modalidad de atención habilitada</t>
  </si>
  <si>
    <t>Registro REPS</t>
  </si>
  <si>
    <t>Implementar el programa de humanización en el proceso de atención hospitalaria mediante estrategias de las líneas amar y sentir</t>
  </si>
  <si>
    <t>Diligenciamiento en historia clínica de intervenciones para el manejo de dolor según escala, Hospitalización adultos</t>
  </si>
  <si>
    <t>Número de historias clínicas de Hospitalización Adultos con adecuado diligenciamiento de intervenciones para el manejo de dolor según escala / Número de historias clínicas de Hospitalización Adultos auditadas que requieren intervenciones para el manejo del dolor en el mes</t>
  </si>
  <si>
    <t>Indicador 2268</t>
  </si>
  <si>
    <t>Adherencia al buen trato en el Servicio de Hospitalización</t>
  </si>
  <si>
    <t>Número de ítems de la lista de chequeo que tienen un resultado positivo o satisfactorio en Hospitalización / Número de ítems de la lista de chequeo evaluados en Hospitalización</t>
  </si>
  <si>
    <t>Indicador 1721</t>
  </si>
  <si>
    <t>Dar cumplimiento a la meta financiera por centro de costros hospitalización</t>
  </si>
  <si>
    <t>Cumplimiento de meta por centro de costos para hospitalización con imágenes, farmacia y laboratorio</t>
  </si>
  <si>
    <t>Cumplimiento de meta definica por gestión financiera</t>
  </si>
  <si>
    <t>Informe consolidado de indicadores financieros 2447, 2448, 2449</t>
  </si>
  <si>
    <t>Implementar acciones para la gestión oportuna de eventos adversos desde el proceso de atención hospitalaria, establecidas en el programa de seguridad del paciente</t>
  </si>
  <si>
    <t>Proporción de vigilancia de eventos adversos gestion clinica</t>
  </si>
  <si>
    <t>Número total de eventos adversos analizados y gestionados en el periodo / Número total de eventos adversos reportados en el periodo</t>
  </si>
  <si>
    <t xml:space="preserve">Indicador 1705 </t>
  </si>
  <si>
    <t>PROCESO: QUIRÓFANOS</t>
  </si>
  <si>
    <t>Subgerencia de servicios de salud
Quirófanos</t>
  </si>
  <si>
    <t>Construir e implementar plan de mejora específico para el proceso de quirófanos según resultados de último informe de adherencia a GPC entregado por calidad</t>
  </si>
  <si>
    <t>Avance Plan de mejora en software si aplica</t>
  </si>
  <si>
    <t xml:space="preserve">
Implementar el programa de humanización en el proceso de quirófanos mediante estrategias de las líneas amar y sentir</t>
  </si>
  <si>
    <t>Diligenciamiento en historia clínica de intervenciones para el manejo del dolor segun escala</t>
  </si>
  <si>
    <t>Número de historia clínicas de quirófanos con adecuado diligenciamiento de intervenciones para el manejo de dolor según escala / Número de historias clínicas de quirófanos auditadas que requieren intervenciones para el manejo del dolor en el mes</t>
  </si>
  <si>
    <t>Adherencia al buen trato en quirófanos</t>
  </si>
  <si>
    <t>Número de ítems de la lista de chequeo que tienen un resultado positivo o satisfactorio en quirófanos / Número de ítems de la lista de chequeo evaluados en quirófanos</t>
  </si>
  <si>
    <t>Optimizar el proceso de planeación de salas de cirugía en relación a recursos disponibles</t>
  </si>
  <si>
    <t>Porcentaje de Utilizacion de Salas de Cirugia</t>
  </si>
  <si>
    <t>Número total de cirugías realizadas en el periodo / Oferta teórica total de salas de cirugía en el periodo</t>
  </si>
  <si>
    <t>&gt;=90%</t>
  </si>
  <si>
    <t>Indicador 1764 daruma</t>
  </si>
  <si>
    <t>Dar cumplimiento a la meta facturación por centro de costros Quirófanos</t>
  </si>
  <si>
    <t>Cumplimiento de meta por centro de costos para quirófanos</t>
  </si>
  <si>
    <t>Informe consolidado de indicadores financieros 2471, 2472, 2473</t>
  </si>
  <si>
    <t>Implementar acciones para la gestión oportuna de eventos adversos desde el proceso de quirófanos, establecidas en el programa de seguridad del paciente</t>
  </si>
  <si>
    <t>Proporción de vigilancia de eventos adversos gestión quirúrgica</t>
  </si>
  <si>
    <t>Indicador 1749 daruma</t>
  </si>
  <si>
    <t>PROCESO: GESTIÓN PREVENTIVA Y PREDICTIVA</t>
  </si>
  <si>
    <t>Implementar el modelo de atención en el proceso</t>
  </si>
  <si>
    <t>Subgerencia de servicios de salud
Coordinador gestión preventiva y predictiva</t>
  </si>
  <si>
    <t>Definir ciclo de atención para gestión preventiva y predictiva</t>
  </si>
  <si>
    <t>Ciclo de atención actualizado</t>
  </si>
  <si>
    <t>Ciclo de atención actualizado para el proceso Gestión preventiva y predictiva</t>
  </si>
  <si>
    <t>Anual (primer semestre)</t>
  </si>
  <si>
    <t>Ciclo de atención documentado</t>
  </si>
  <si>
    <t>Coordinador gestión preventiva y predictiva
Líder Programas Especiales</t>
  </si>
  <si>
    <t>Definir Manual para la implementación de RIAS</t>
  </si>
  <si>
    <t>Manual para la implementación de RIAS</t>
  </si>
  <si>
    <t>Producto
Manual para la implementación de RIAS documentado en Almera</t>
  </si>
  <si>
    <t>Manual documentado</t>
  </si>
  <si>
    <t>Coordinador gestión preventiva y predictiva
Líder RIAS</t>
  </si>
  <si>
    <t>Implementar a través de la estrategia de medios de comunicación actividades de difusión a la comunidad  a partir de los eventos de salud pública prevalentes en la institución</t>
  </si>
  <si>
    <t>Cumplimiento a cronograma de actividades</t>
  </si>
  <si>
    <t>Actividades ejecutadas / actividades programadas</t>
  </si>
  <si>
    <t>Cronograma
Póster invitación</t>
  </si>
  <si>
    <t>Coordinador gestión preventiva y predictiva
Salud pública</t>
  </si>
  <si>
    <t>Realizar despliegue de lineamientos del programa clínica de anticoagulación mediante capacitación a médicos y enfermeros jefes de hospitalización adultos</t>
  </si>
  <si>
    <t>Cobertura de capacitación a médicos y enfermeros jefes de hospitalización adultos</t>
  </si>
  <si>
    <t>Número de personas capacitadas / Número total de personas objeto de capacitación *100</t>
  </si>
  <si>
    <t>Trimestral (segundo, tercer y cuarto Trimestre)</t>
  </si>
  <si>
    <t xml:space="preserve">Crear material educativo del programa clínica de anticoagulación dirigido a pacientes y sus familias </t>
  </si>
  <si>
    <t>Material educativo documentado</t>
  </si>
  <si>
    <t>Producto
Material educativo documentado</t>
  </si>
  <si>
    <t>Anual (Segundo Trimestre)</t>
  </si>
  <si>
    <t>Documento en Almera</t>
  </si>
  <si>
    <t>Gestionar la no adherencia a aplicación de tramizaje mediante el seguimiento al 20% de pacientes con riesgo alto o muy alto para la evaluación de cumplimiento del tamizaje de la escala de riesgo tromboembólico fortaleciendo la adherencia a actividades de promoción y prevención</t>
  </si>
  <si>
    <t>Gestión de no adherencia a aplicación de tamizaje</t>
  </si>
  <si>
    <t>Médicos informados sobre falta de adherencia a aplicación de escala de tamizaje / Total de médicos no adherentes a apliación de escala de tamizaje</t>
  </si>
  <si>
    <t xml:space="preserve">Base de datos - Reporte (Oficios) </t>
  </si>
  <si>
    <t>Desarrollar estrategia pedagógica dirigida a pacientes y familiares en el programa de rehabilitación pulmonar para fortalecer autocuidado</t>
  </si>
  <si>
    <t>Anual (primer trimestre)</t>
  </si>
  <si>
    <t>Material educativo documentado en Almera</t>
  </si>
  <si>
    <t>Cobertura de pacientes con educación</t>
  </si>
  <si>
    <t>Pacientes que reciben información para autocuidado / Total de pacientes que ingresaron al programa de rehabilitación pulmonar</t>
  </si>
  <si>
    <t>Informe 
Parametrizar indicador</t>
  </si>
  <si>
    <t>Ajustar procedimiento para la educación a pacientes y familias sobre recomendaciones para promover un egreso seguro</t>
  </si>
  <si>
    <t>Procedimiento para a educación en el programa de egreso seguro</t>
  </si>
  <si>
    <t>Producto
Procedimiento documentado para a educación en el programa de egreso seguro</t>
  </si>
  <si>
    <t>Procedimiento documentado en Almera</t>
  </si>
  <si>
    <t>Documentar flujogramas de RIAS priorizadas (Maternoperinatal, Mantenimiento y promoción)</t>
  </si>
  <si>
    <t>Flujogramas RIAS</t>
  </si>
  <si>
    <t>Producto
Flujogramas documentados en Almera</t>
  </si>
  <si>
    <t>Flujogramas documentados en Almera</t>
  </si>
  <si>
    <t>Articular con el ente departamental estrategias de capacitación para el personal de salud de instituciones de baja y mediana complejidad y EAPB a fin de promover mayor resolutividad en estos niveles y dar a conocer los programas institucionales</t>
  </si>
  <si>
    <t>Desarrollar plan para la gestión de conocimiento del talento humano en salud que incluya al menos una actividad trimestral</t>
  </si>
  <si>
    <t>Cumplimiento del plan para la gestión de conocimiento</t>
  </si>
  <si>
    <t>Número de actividades cumplidas / Número de actividades programadas</t>
  </si>
  <si>
    <t>Acta de aprobación de plan 2026 (Fecha primer trimestre 2026)
Convocatoria, soporte fotográfico y listado de asistencia</t>
  </si>
  <si>
    <t>Manejo de dolor en programa "por tu piel"</t>
  </si>
  <si>
    <t>Diligenciamiento en historia clínica de intervenciones para el manejo de dolor según escala</t>
  </si>
  <si>
    <t>Número de historias clínicas con adecuado diligenciamiento de intervenciones para el manejo de dolor según escala / Número de historias clínicas auditadas que requieren intervenciones para el manejo del dolor en el mes</t>
  </si>
  <si>
    <t xml:space="preserve">Trimestral  </t>
  </si>
  <si>
    <t>Indicador parametizado y medido</t>
  </si>
  <si>
    <t>Mantener la adherencia al buen trato en el programa madre canguro a través de la implementación del programa de humanización</t>
  </si>
  <si>
    <t>Adherencia al buen trato en el programa madre canguro Ambulatorio</t>
  </si>
  <si>
    <t>Numero de encuestas que cumplen con calificación igual o mayor al 80% / Numero total de encuestas realizadas</t>
  </si>
  <si>
    <t>Indicador 1773</t>
  </si>
  <si>
    <t>Fortalecer el compromiso del talento humano incluyendo los servicios y personal tercerizados, con los procesos de control de infecciones</t>
  </si>
  <si>
    <t>Cobertura del plan de formación Programa control de infecciones</t>
  </si>
  <si>
    <t>Número de personas capacitadas / Número total de personas objeto según plan de formación</t>
  </si>
  <si>
    <t>Informe Plan de formación Programa control de infecciones</t>
  </si>
  <si>
    <t>PROCESO: APOYO DIAGNÓSTICO</t>
  </si>
  <si>
    <t>Realizar seguimiento a la gestión de la oportunidad en la validación de resultados de patología</t>
  </si>
  <si>
    <t>Oportunidad de validación de resultados de patología</t>
  </si>
  <si>
    <t>Sumatoria del tiempo en dias desde el ingreso de la muestra de rutina hasta su validacion de las muestras de rutina recibidas en un mes / Total de muestras de rutina recibidas en el mes</t>
  </si>
  <si>
    <t>&lt;=7</t>
  </si>
  <si>
    <t>Indicador 1551</t>
  </si>
  <si>
    <t>Implementar nuevos estudios en imágenes diagnósticas</t>
  </si>
  <si>
    <t>Número de estudios nuevos implementados</t>
  </si>
  <si>
    <t>Documento de comunicación a personal asistencial con nuevos estudios disponibles
Listado de estudios realizados</t>
  </si>
  <si>
    <t>Implementar nuevos estudios en laboratorio clínico</t>
  </si>
  <si>
    <t>Documento de comunicación a personal asistencial con nuevos estudios disponibles en laboratorio</t>
  </si>
  <si>
    <t>Mejorar rentabildiad anual de los servicios de apoyo diagnóstico</t>
  </si>
  <si>
    <t xml:space="preserve">Incremento de rentabildiad </t>
  </si>
  <si>
    <t>Resultado ejercicio periodo medición / resultado del ejercicio igual periodo vigencia anterior (imágenes diagnósticas, Hemodinamia, Patología y Laboratorio)</t>
  </si>
  <si>
    <t>&gt;= mismo periodo vigencia anterior</t>
  </si>
  <si>
    <t xml:space="preserve">Reporte de costos (Financiera) </t>
  </si>
  <si>
    <t>Implementar acciones para la gestión oportuna de eventos adversos en el servicio de Patología</t>
  </si>
  <si>
    <t>Porcentaje de eventos adversos en fase preanalitica</t>
  </si>
  <si>
    <t>Numero de eventos adversos observados en la fase preanalitica (relacionados con la rotulacion, fijacion, embalaje, documentacion anexa, etc) / 
Total de muestras recibidas en el mes</t>
  </si>
  <si>
    <t>&lt;=10%</t>
  </si>
  <si>
    <t>Indicador 1552</t>
  </si>
  <si>
    <t>Implementar acciones para la gestión oportuna de eventos adversos, establecidas en el programa de seguridad del paciente</t>
  </si>
  <si>
    <t>Proporción de vigilancia de eventos adversos, Hemodinamia e Intervencionismo (proceso)</t>
  </si>
  <si>
    <t>Número de eventos adversos gestionados en el periodo, Hemodinamia / Número de eventos adversos presentados en el periodo de tiempo</t>
  </si>
  <si>
    <t>Indicador 2003</t>
  </si>
  <si>
    <t>Proporción de vigilancia de eventos adversos, Imágenes diagnósticas ionizantes y no ionizantes</t>
  </si>
  <si>
    <t>Número total de eventos adversos detectados y gestionados, Imágenes diagnósicas ionizantes y no ionizantes / Número total de eventos adversos reportados, Imágenes diagnósicas ionizantes y no ionizantes</t>
  </si>
  <si>
    <t>Indicador 2551</t>
  </si>
  <si>
    <t>Gestionar eventos relacionados con el uso de reactivos de diagnóstico in vitro a través del programa de reactivovigilancia</t>
  </si>
  <si>
    <t xml:space="preserve">Incidentes o eventos adversos asociados al uso de reactivos de diagnóstico in vitro analizados y gestionados,  Programa de Reactivovigilancia </t>
  </si>
  <si>
    <t xml:space="preserve">	Número de incidentes o eventos asociados al uso de reactivos de diagnóstico in vitro analizados y gestionados / Total de incidentes o eventos asociadas al uso de reactivos de diagnóstico in vitro reportados en el periodo</t>
  </si>
  <si>
    <t xml:space="preserve">Indicador 930 </t>
  </si>
  <si>
    <t>Promover el uso racional de hemocomponentes en la E.S.E Hospital Universitario San Rafael de Tunja</t>
  </si>
  <si>
    <t>Pertinencia en la transfusión</t>
  </si>
  <si>
    <t>Número de hemocomponentes transfundidos cumpliendo las recomendaciones de la guía institucional / Total de hemocomponentes transfundidos</t>
  </si>
  <si>
    <t xml:space="preserve">Indicador 1492 </t>
  </si>
  <si>
    <t>PROCESO: APOYO TERAPÉUTICO</t>
  </si>
  <si>
    <t>Articular a los programas institucionales priorizados acciones de educación, promoción y mantenimiento de la salud</t>
  </si>
  <si>
    <t>Evaluar la implementación de pruebas en el laboratorio de función pulmonar</t>
  </si>
  <si>
    <t>Porcentaje de ejecución de pruebas en laboratorio de función pulmonar</t>
  </si>
  <si>
    <t>Número de pruebas de función pulmonar ejecutadas / Total de pruebas de función pulmonar ordenadas</t>
  </si>
  <si>
    <t>Apoyo terapéutico</t>
  </si>
  <si>
    <t>Fortalecer la fase intrahospitalaria del programa de rehabilitación pulmonar</t>
  </si>
  <si>
    <t>Cumplimiento de sesiones ordenadas al programa de rehabilitación pulmonar en fase intrahospitalaria</t>
  </si>
  <si>
    <t>Número de sesiones de rehabilitación pulmonar realizadas / Número de sesiones de rehabilitación pulmonar ordenadas</t>
  </si>
  <si>
    <t>Indicador 1907</t>
  </si>
  <si>
    <t>Realizar eventos de divulgación del programa de rehabitación pulmonar con personal del área clínica de la institución</t>
  </si>
  <si>
    <t>Eventos de divulgación del programa de rehabilitación pulmonar</t>
  </si>
  <si>
    <t>Número de eventos de divulgación realizados</t>
  </si>
  <si>
    <t>Póster de convocatoria y registro fotográfico</t>
  </si>
  <si>
    <t>Mejorar los tiempos de respuesta en atención a pacientes con activación de código verde</t>
  </si>
  <si>
    <t>Oportunidad en la valoración por Psicología Clínica dentro de las primeras 18 horas en pacientes con activación de Código Verde (proceso)</t>
  </si>
  <si>
    <t>Número de valoraciones realizadas por Psicología Clínica a pacientes con Código Verde dentro de las 18 horas posteriores a la solicitud de interconsulta, durante el período evaluado / Total de pacientes con Código Verde a quienes se les solicitó interconsulta por Psicología Clínica en el mismo período evaluado.</t>
  </si>
  <si>
    <t>Indicador 1466</t>
  </si>
  <si>
    <t>Nutrición</t>
  </si>
  <si>
    <t>T. física</t>
  </si>
  <si>
    <t>T. respiratoria</t>
  </si>
  <si>
    <t>T. ocupacional</t>
  </si>
  <si>
    <t>T. lenguaje</t>
  </si>
  <si>
    <t>Psicología</t>
  </si>
  <si>
    <t>PROCESO: ENFERMERÍA</t>
  </si>
  <si>
    <t>Actualizar Plan de atención de enfermería y definir lista de chequeo específica para su evaluación</t>
  </si>
  <si>
    <t>Documento ENF-PT-52 actualizado</t>
  </si>
  <si>
    <t>Producto
Documento ENF-PT-52 Plan de atención de enfermería actualizdo</t>
  </si>
  <si>
    <t>Trimestral (primer trimestre)</t>
  </si>
  <si>
    <t>Documento actualizado en Almera</t>
  </si>
  <si>
    <t>Lista de chequeo</t>
  </si>
  <si>
    <t>Producto
Lista de chequeo documentada</t>
  </si>
  <si>
    <t>Trimestral (segundo trimestre)</t>
  </si>
  <si>
    <t>Lista de chequeo de evaluación de adherencia documentada en Almera</t>
  </si>
  <si>
    <t>Evaluar el Plan de atención de enfermería en áreas asistenciales que aplique</t>
  </si>
  <si>
    <t>Porcentaje de Adherencia al Plan de Atención de Enfermería</t>
  </si>
  <si>
    <t>Número de ítems de la lista de chequeo que cumplen con el protocolo / Sumatoria total de ítems de la Lista de chequeo evaluados</t>
  </si>
  <si>
    <t>&gt;=70%</t>
  </si>
  <si>
    <t>Trimestral (tercer y cuarto trimestre)</t>
  </si>
  <si>
    <t>Indicador 2393</t>
  </si>
  <si>
    <t xml:space="preserve">Implementar Protocolo de traslado de paciente ENF-PT-39 en historia clínica sistematizada </t>
  </si>
  <si>
    <t>Plantilla de traslado del paciente en historia clínica digital</t>
  </si>
  <si>
    <t>Producto 
Plantilla de traslado del paciente en historia clínica digital</t>
  </si>
  <si>
    <t>Plantilla de traslado del paciente parametrizada en historia clínica digital</t>
  </si>
  <si>
    <t xml:space="preserve">Evaluar adherencia al Protocolo de traslado de paciente ENF-PT-39 en historia clínica sistematizada </t>
  </si>
  <si>
    <t>Porcentaje de Adherencia al Protocolo de traslado ENF-PT-39</t>
  </si>
  <si>
    <t>Informe resultado indicador</t>
  </si>
  <si>
    <t xml:space="preserve">
Implementar el programa de humanización en el proceso de enfermería en sus líneas amar y sentir</t>
  </si>
  <si>
    <t>Cumplimiento de saludo institucional por parte del personal de enfermería</t>
  </si>
  <si>
    <t>Total de listas ENF-F-125 en las cuales se cumple el items 5, más total de listas ENF-F-145 en las cuales cumple el items 2 de la lista / Total de listas ENF-F-125 en las cuales se evaluo el items 5, más total de listas ENF-F-145 en las cuales se evaluo el items 2 de la lista</t>
  </si>
  <si>
    <t>Indicador 2330</t>
  </si>
  <si>
    <t>Porcentaje de Adherencia al Protocolo de Bienvenida del Paciente</t>
  </si>
  <si>
    <t>Número total de ítems con cumplimiento satisfactorio en las listas de chequeo evaluadas del protocolo de bienvenida al paciente / Sumatoria total de items que aplican en las listas de chequeo evaluadas del protocolo de bienvenida al paciente</t>
  </si>
  <si>
    <t>Indicador 2328</t>
  </si>
  <si>
    <t>Implementar estrategia para optimizar la gestión de recursos en el proceso de enfermería</t>
  </si>
  <si>
    <t>Seguimiento a formatos de control de recursos</t>
  </si>
  <si>
    <t>Número de servicios con seguimiento a formatos de enfermería de control de recursos</t>
  </si>
  <si>
    <t>Informe de seguimiento a formatos: 
ENF-F-148 Control de pedido de insumos de servicio
ENF-F-149 Solicitud de insumos diarios de enfermería</t>
  </si>
  <si>
    <t>Implementar acciones para la gestión oportuna de eventos adversos desde el proceso de enfermería, establecidas en el programa de seguridad del paciente</t>
  </si>
  <si>
    <t>Proporción de vigilancia de eventos adversos en proceso Enfermeria</t>
  </si>
  <si>
    <t xml:space="preserve">Indicador 1791 </t>
  </si>
  <si>
    <t>PROCESO: GESTIÓN FARMACÉUTICA</t>
  </si>
  <si>
    <t>Dar cumplimiento a las actividades de calificación y calibración de equipos de apoyo productivo y de control de calidad en la central de mezclas</t>
  </si>
  <si>
    <t>Cumplimiento de calificación, validación y calibración de equipos de apoyo productivo y control de calidad en la central de mezclas</t>
  </si>
  <si>
    <t>Pruebas realizadas en equipos de apoyo con cumplimiento / total de prueblas realizadas en equipos de apoyo *100</t>
  </si>
  <si>
    <t>Informe verificado de validación, calificación y calibración de equipos de apoyo productivo y control de calidad en la central de mezclas
Formato IB-F-34</t>
  </si>
  <si>
    <t>G. farmacéutica</t>
  </si>
  <si>
    <t>Recibir auditoría interna por parte de auditor externo para la verificación del cumplimiento de las BPE</t>
  </si>
  <si>
    <t>Cumplimiento informado por auditor externo</t>
  </si>
  <si>
    <t>Porcentaje de cumplimiento informado por auditor externo</t>
  </si>
  <si>
    <t>Informe de auditoría</t>
  </si>
  <si>
    <t>Recibir visita de auditoría por parte del INVIMA para ratificar certificación en buenas prácticas de elaboración (BPE)</t>
  </si>
  <si>
    <t>Certificación BPE</t>
  </si>
  <si>
    <t>Producto
Certificación BPE por parte del INVIMA</t>
  </si>
  <si>
    <t>Certificación INVIMA</t>
  </si>
  <si>
    <t>Dar cumplimiento al plan de formación del personal que labora al interior de la CAPM</t>
  </si>
  <si>
    <t>Cumplimiento del plan de formación</t>
  </si>
  <si>
    <t>Actividades ejecutadas / Total de actividades propuestas</t>
  </si>
  <si>
    <t>Plan de formación aprobado con soportes de cumplimiento</t>
  </si>
  <si>
    <t>Medir la productividad de la CAPM</t>
  </si>
  <si>
    <t>Porcentaje de rentabilidad económica de la CAPM</t>
  </si>
  <si>
    <t xml:space="preserve">Indicador Parametrizado </t>
  </si>
  <si>
    <t>Semestral (1er sem Parametrizado - 2do sem medición)</t>
  </si>
  <si>
    <t>Ficha Técnica</t>
  </si>
  <si>
    <t>Gestionar eventos relacionados con el uso seguro de medicamentos a través del programa de farmacovigilancia</t>
  </si>
  <si>
    <t>Reportes recibidos analizados y gestionados por la institución de medicamentos</t>
  </si>
  <si>
    <t>Numero de reportes recibidos analizados y gestionados en la institución en el periodo / Total de casos reportados en el periodo</t>
  </si>
  <si>
    <t>Indicador 653</t>
  </si>
  <si>
    <t xml:space="preserve">Emitir boletin mensual de alerta sanitaria como acción preventiva desde el programa de farmacovigilancia </t>
  </si>
  <si>
    <t>Porcentaje de alertas gestionadas por el programa de farmacovigilancia</t>
  </si>
  <si>
    <t>Numero de alertas gestionadas que aplican a la institución / 	Total de alertas publicadas por el INVIMA o entes internacionales</t>
  </si>
  <si>
    <t xml:space="preserve">Indicador 1381 </t>
  </si>
  <si>
    <t>Gestionar eventos relacionados con el uso seguro de dispositivos médicos a través del programa de tecnovigilancia</t>
  </si>
  <si>
    <t>Eventos e incidentes adversos relacionados con dispositivos médicos y equipos biomedicos analizados y gestionados</t>
  </si>
  <si>
    <t>Numero de incidentes y eventos adversos analizados y gestionados / 	Numero de incidentes y eventos adversos reportados</t>
  </si>
  <si>
    <t xml:space="preserve">Indicador 657 </t>
  </si>
  <si>
    <t xml:space="preserve">Emitir boletin mensual de alerta sanitaria como acción preventiva desde el programa de tecnovigilancia </t>
  </si>
  <si>
    <t>Porcentaje de alertas gestionadas por el programa de tecnovigilancia</t>
  </si>
  <si>
    <t>Numero de alertas gestionadas que aplican a la institución / Total de alertas publicadas por el INVIMA que aplican a la institución</t>
  </si>
  <si>
    <t xml:space="preserve">Indicador 1087 </t>
  </si>
  <si>
    <t>Resultado Segundo Trimestre</t>
  </si>
  <si>
    <t>PROCESO: SISTEMA DE INFORMACIÓN Y ATENCIÓN AL USUARIO</t>
  </si>
  <si>
    <t>Realizar divulgación de información sobre derechos y deberes, tramites administrativos y rutas de atención, dirigida a los pacientes, familiares y acompañantes</t>
  </si>
  <si>
    <t>Porcentaje de pacientes informados</t>
  </si>
  <si>
    <t>Pacientes con orden de hospitalización informados / Pacientes con orden de hospitalización en la institución</t>
  </si>
  <si>
    <t>SIAU</t>
  </si>
  <si>
    <t>Realizar seguimiento a tiempos de respuesta a quejas presentadas por los usuarios a través de la Matriz de seguimiento a quejas y reclamos, desde la entrada hasta la notificación</t>
  </si>
  <si>
    <t>Tiempo promedio de respuesta a quejas de los usuarios</t>
  </si>
  <si>
    <t>Sumatoria de los días transcurridos entre la presentación y respuesta de las quejas recibidas en el período / 	Total de quejas recibidas en el mismo período</t>
  </si>
  <si>
    <t>&lt;=15 días</t>
  </si>
  <si>
    <t>Indicador 446</t>
  </si>
  <si>
    <t>Tiempo promedio de respuesta a reclamos de los usuarios</t>
  </si>
  <si>
    <t>Sumatoria de los días transcurridos entre la presentación y respuesta de reclamos recibidos en el período / 	Total de reclamos recibidos en el mismo período</t>
  </si>
  <si>
    <t>Desplegar acciones para la divulgación de derechos y deberes como estrategia de humanización</t>
  </si>
  <si>
    <t>Porcentaje de pacientes que reciben información sobre sus derechos y deberes por parte de SIAU</t>
  </si>
  <si>
    <t>Número de usuarios que respondieron “SI” a la pregunta: ¿Le dieron a conocer sus derechos y deberes en la institución? / Número de usuarios que respondieron la pregunta
Muestra: pacientes informados</t>
  </si>
  <si>
    <t>Indicador 1986</t>
  </si>
  <si>
    <t>Porcentaje de pacientes que comprenden sus derechos y deberes</t>
  </si>
  <si>
    <t xml:space="preserve">	Numero de usuarios que mencionan al menos 1 derecho y 1 deber / 	Número de usuarios que respondieron la pregunta
Muestra: pacientes informados</t>
  </si>
  <si>
    <t>Indicador 1987</t>
  </si>
  <si>
    <t>Actualizar Programa de humanización TH-PG-02 para la inclusión de meta al 2026 y parametrización de indicadores que permita la evaluación de otros procesos (quirófanos, docencia servicio, atención ambulatoria, gineco obstetricia, programa por tu piel)</t>
  </si>
  <si>
    <t>Programa actualizado con indicadores parametrizados</t>
  </si>
  <si>
    <t>Producto
Programa actualizado con indicadores parametrizados</t>
  </si>
  <si>
    <t>Programa actualizado con indicadores parametrizados en Almera</t>
  </si>
  <si>
    <t>Humanización</t>
  </si>
  <si>
    <t>Implementar diferentes estrategias para el despliegue y cumplimiento del programa de humanización en sus líneas SENTIR y AMAR</t>
  </si>
  <si>
    <t>Porcentaje de cumplimiento de plan de trabajo 2026</t>
  </si>
  <si>
    <t>Actividades ejecutadas / Total de actividades propuestas *100</t>
  </si>
  <si>
    <t>Plan de acción aprobado por Comité de humanización
Matriz de seguimiento a cronograma
Informe de actividades</t>
  </si>
  <si>
    <t>PROCESO: SEGURIDAD DEL PACIENTE</t>
  </si>
  <si>
    <t>Implementar el Programa de seguridad del paciente articulando con la política institucional de gestión integral del riesgo</t>
  </si>
  <si>
    <t>Porcentaje ejecución acciones de control para la gestión del riesgo en seguridad del paciente, Consolidado</t>
  </si>
  <si>
    <t>Numero de controles gestionados / Numero de controles identificados</t>
  </si>
  <si>
    <t xml:space="preserve">Indicador 1713 </t>
  </si>
  <si>
    <t>Seguridad del paciente</t>
  </si>
  <si>
    <t>Fortalecer la gestión del riesgo asistencial a través de la implementación de barreras de seguridad que mitiguen la presentación de eventos adversos</t>
  </si>
  <si>
    <t>Proporción de vigilancia de eventos adversos</t>
  </si>
  <si>
    <t>&gt;=92%</t>
  </si>
  <si>
    <t xml:space="preserve">Indicador 2 </t>
  </si>
  <si>
    <t xml:space="preserve"> Implementar estrategia pedagógica para el despliegue de paquetes instruccionales priorizados en la institución</t>
  </si>
  <si>
    <t>Jornada de despliegue de paquetes instruccionales</t>
  </si>
  <si>
    <t>Producto
Jornada de despliegue de paquetes instruccionales</t>
  </si>
  <si>
    <t>Informe de ejecución</t>
  </si>
  <si>
    <t>Realizar campañas para el fortalecimiento de la cultura de seguridad</t>
  </si>
  <si>
    <t>Campaña "reportar no es culpar, es mejorar"</t>
  </si>
  <si>
    <t>Producto
Informe de campaña realizada</t>
  </si>
  <si>
    <t>Informe con evidencias</t>
  </si>
  <si>
    <t>Tasa de sucesos de seguridad del paciente reportados x 1000 pacientes</t>
  </si>
  <si>
    <t>Número de sucesos de seguridad reportados en el periodo (eventos adversos, incidentes, complicaciones)/Número de pacientes atendidos en el periodo (Ingresos Urgencias + Consulta Externa + Cirugía Ambulatoria)</t>
  </si>
  <si>
    <t>&lt;=15%</t>
  </si>
  <si>
    <t>Indicador 1401</t>
  </si>
  <si>
    <t>PROCESO: DOCENCIA SERVICIO</t>
  </si>
  <si>
    <t>Formalizar e implementar plan de desarrollo docente para la ESE HUSRT</t>
  </si>
  <si>
    <t>Documento Plan de desarrollo docente formalizado</t>
  </si>
  <si>
    <t>Producto
Plan de desarrollo docente formalizado</t>
  </si>
  <si>
    <t>Trimestre (1er)</t>
  </si>
  <si>
    <t>Documento formalizado</t>
  </si>
  <si>
    <t>Implementación de plan de desarrollo docente</t>
  </si>
  <si>
    <t>Informe de implementación</t>
  </si>
  <si>
    <t>Coordinar actividades educativas y de capacitación en colaboración con las unidades clínicas y académicas, apoyando la relación docencia-servicio</t>
  </si>
  <si>
    <t>Cumplimiento al cronograma de juntas académicas</t>
  </si>
  <si>
    <t>Número de actividades realizadas / Número de actividades propuestas</t>
  </si>
  <si>
    <t>Informe de cumplimiento</t>
  </si>
  <si>
    <t>Implementar manual de cálculo de capacidad instalada para la docencia en la E.S.E. HUSRT</t>
  </si>
  <si>
    <t>Porcentaje de cumplimiento de capacidad instalada para prácticas formativas</t>
  </si>
  <si>
    <t>Número de estudiantes en formación admitidos /  Número de estudiantes permitidos por capacidad instalada</t>
  </si>
  <si>
    <t>90% -100%</t>
  </si>
  <si>
    <t>Indicador 1307</t>
  </si>
  <si>
    <t>Implementar programa de humanización en personal en formación</t>
  </si>
  <si>
    <t>Ahderencia al buen trato por personal en formación</t>
  </si>
  <si>
    <t>Número de ítems en la lista de chequeo que tienen un resultado positivo o satisfactorio / Número de ítems de la lista de chequeo evaluados</t>
  </si>
  <si>
    <t>Implementar política de cero tolerancia frente al acoso y violencia de género en el marco de formación del talento humano en salud</t>
  </si>
  <si>
    <t>Gestión oportuna de quejas</t>
  </si>
  <si>
    <t>Número de quejas gestionadas / Número de quejas recibidas *100</t>
  </si>
  <si>
    <t>Informe de seguimiento</t>
  </si>
  <si>
    <t>PROCESO: INVESTIGACIÓN</t>
  </si>
  <si>
    <t>Realizar eventos de divulgación del conocimiento dirigidos al personal de salud de la red prestadora</t>
  </si>
  <si>
    <t>Número de eventos realizados</t>
  </si>
  <si>
    <t>Total de eventos realizados durante el periodo</t>
  </si>
  <si>
    <t>Convocatoria del evento y listas de asistencia</t>
  </si>
  <si>
    <t>Formalización y publicación de Revista científica institucional</t>
  </si>
  <si>
    <t xml:space="preserve">Revista formalizada </t>
  </si>
  <si>
    <t>Revista formalizada</t>
  </si>
  <si>
    <t>Anual 
(Primer semestre)</t>
  </si>
  <si>
    <t>Resolución y codificación en Almera</t>
  </si>
  <si>
    <t>Número de revista publicado</t>
  </si>
  <si>
    <t>Anual 
(Segundo semestre)</t>
  </si>
  <si>
    <t>Primer número de revista científica institucional</t>
  </si>
  <si>
    <t>Promover la producción y divulgación de conocimiento desde las líneas de investigación del hospital registradas en GrupLac minciencias</t>
  </si>
  <si>
    <t>Indice de productos derivados de protocolos de investigacion sometidos a dilvulgacion de conocimiento</t>
  </si>
  <si>
    <t>Número de productos derivados de protocolos de investigacion sometidos a dilvulgacion de conocimiento una vez finalizada la ejecucion del cronograma (poster, ponencias, articulos, entre otros) / 	
Total de protocolos de investigación con ejecucion finalizada de cronograma</t>
  </si>
  <si>
    <t>Indicador 2002</t>
  </si>
  <si>
    <t>Desarrollar proyectos de investigación a través de alianzas estratégicas con instituciones reconocidos ante Colciencias</t>
  </si>
  <si>
    <t>Número de alianzas establecidas</t>
  </si>
  <si>
    <t>Total de alianzas establecidas</t>
  </si>
  <si>
    <t>Acta de comité de ética de aprobación de alianza</t>
  </si>
  <si>
    <t>PROCESO: GESTIÓN TALENTO HUMANO</t>
  </si>
  <si>
    <t>Implementación del programa de humanización en sus líneas SENTIR y AMAR para cliente interno</t>
  </si>
  <si>
    <t>Porcentaje de cobertura en el acompañamiento psicosocial a colaboradores</t>
  </si>
  <si>
    <t>Numero de colaboradores a los que se les brindo atención emocional (variables motivo intralaboral + causa extralaboral) / Numero de solicitudes de acompañamiento emocional a colaboradores en el periodo</t>
  </si>
  <si>
    <t>Indicador 2630</t>
  </si>
  <si>
    <t>G. del talento humano</t>
  </si>
  <si>
    <t>Cumplimiento al plan de humanización para colaboradores</t>
  </si>
  <si>
    <t>Plan de trabajo
Informe con evidencias</t>
  </si>
  <si>
    <t>Ejecutar plan trabajo para diligenciamiento de matrices de planeación de talento humano</t>
  </si>
  <si>
    <t>Cumplimiento del plan de trabajo para planeación del talento humano</t>
  </si>
  <si>
    <t>Actividades realizadas / Actividades programadas</t>
  </si>
  <si>
    <t>Anual
(1er trimestre)</t>
  </si>
  <si>
    <t>Plan de trabajo, actas y matrices</t>
  </si>
  <si>
    <t>Implementar Manual plan de talento humano</t>
  </si>
  <si>
    <t>Porcentaje de cumplimieto en la planeación del Talento Humano</t>
  </si>
  <si>
    <t>Número de personal contratado / total de personal requerido</t>
  </si>
  <si>
    <t>Indicador 2233</t>
  </si>
  <si>
    <t>Realizar actividades contempladas en el plan de capacitación y plan de bienestar para el cumplimiento del programa estratégico de gestión del talento humano</t>
  </si>
  <si>
    <t>Cumplimiento a plan de capacitación y plan de bienestar</t>
  </si>
  <si>
    <t>Número de actividades realizadas/ Número de actividades programadas *100</t>
  </si>
  <si>
    <t>Semetral</t>
  </si>
  <si>
    <t>Informe PEGTH</t>
  </si>
  <si>
    <t>Implementar plan de acción de Seguridad y Salud en el Trabajo para el mantenimiento de la certificación ISO 45001:2018</t>
  </si>
  <si>
    <t>Implementación del plan de acción de seguridad y salud en el trabajo</t>
  </si>
  <si>
    <t>Líder de SST</t>
  </si>
  <si>
    <t>PROCESO: GESTIÓN SERVICIOS DE APOYO</t>
  </si>
  <si>
    <t>Realizar socialización de lineamientos y politicas institucionales al personal de servicios de apoyo buscando fortalecer el conocimiento</t>
  </si>
  <si>
    <t>Cobertura de socialización de lineamientos y políticas institucionales al personal de servicios de apoyo (vigilancia, lavandería, alimentación, servicios generales)</t>
  </si>
  <si>
    <t>Personal de servicios de apoyo que participan en socialización / Total  de personal de servicios de apoyo en la institución</t>
  </si>
  <si>
    <t>20%
Acumulativo</t>
  </si>
  <si>
    <t>Indicador 2324 en sotftware</t>
  </si>
  <si>
    <t>Servicios de apoyo</t>
  </si>
  <si>
    <t>Conocimiento de personal de servicios de apoyo en cuanto a lineamientos y políticas de la entidad</t>
  </si>
  <si>
    <t>Personal con evaluación del conocimiento aprobada / Total de personal evaluado</t>
  </si>
  <si>
    <t>Indicador 2325 en sotftware</t>
  </si>
  <si>
    <t>PROCESO: GESTIÓN DE LA INFORMACIÓN</t>
  </si>
  <si>
    <t>Priorizar y dar cumplimiento al Plan Estratégico de Tecnologías de la Información - PETI para la vigencia 2026</t>
  </si>
  <si>
    <t>Cumplimiento PETI</t>
  </si>
  <si>
    <t>Número de proyectos ejecutadas en el periodo y que corresponden al periodo de medición según lo planeado / Número total de proyectos planeados a ejecutar en el periodo.</t>
  </si>
  <si>
    <t>Formato OADS-F-20 aprobado y de seguimiento con evidencias
Indicador 1512</t>
  </si>
  <si>
    <t>Tecnologías de la información</t>
  </si>
  <si>
    <t>Desarrollar aplicativo de software para gestión de equipos de TI  y para la gestión de mantenimiento de áreas físicas y equipos industriales</t>
  </si>
  <si>
    <t>Producto de Software desarrollados</t>
  </si>
  <si>
    <t>Producto de Software</t>
  </si>
  <si>
    <t>Informe descriptivo de módulos desarrollados</t>
  </si>
  <si>
    <t xml:space="preserve">Implementar estrategias para la automatización de la información clínica y administrativa </t>
  </si>
  <si>
    <t>Cobertura de la historia clínica electrónica en registros</t>
  </si>
  <si>
    <t>Registros de historia clínica gestionados de manera electrónica / Total de registros de historia clínica</t>
  </si>
  <si>
    <t>&gt;=65%</t>
  </si>
  <si>
    <t>Indicador 2357</t>
  </si>
  <si>
    <t>Gestión documental</t>
  </si>
  <si>
    <t>Gestión electrónica de la información administrativa</t>
  </si>
  <si>
    <t>Producto
Módulo de gestión documental en Almera</t>
  </si>
  <si>
    <t>Anual (segundo semestre)</t>
  </si>
  <si>
    <t>Módulo de gestión documental parametrizado en Almera y en funcionamiento</t>
  </si>
  <si>
    <t>Actualizar tablas de retención documental para cada Unidad productora de documentos</t>
  </si>
  <si>
    <t>Porcentaje de UPD con TRD actualizada</t>
  </si>
  <si>
    <t>TRD actualizada para cada UPD / Total de UPD</t>
  </si>
  <si>
    <t>TRD actualizadas presentadas ante comité de gestión y desempeño</t>
  </si>
  <si>
    <t>Ejecutar las acciones propuestas en el Plan de seguridad y privacidad de la información para la vigencia 2026</t>
  </si>
  <si>
    <t>Cumplimiento Plan de seguridad y privacidad de la información</t>
  </si>
  <si>
    <t>Número de actividades ejecutadas / Total de actividades programadas</t>
  </si>
  <si>
    <t>Formato OADS-F-20 aprobado y de seguimiento con evidencias</t>
  </si>
  <si>
    <t xml:space="preserve">Resultado Autoevaluación  </t>
  </si>
  <si>
    <t>Fortalecer despliegue del proyecto de acreditación mediante ampliación de la cobertura en la socialización de boletines</t>
  </si>
  <si>
    <t>Porcentaje de interacción con las piezas comunicativas</t>
  </si>
  <si>
    <t>Promedio de colaboradores que responden los post test realizados en el periodo / Sumatoria del personal contratado de planta, por contrato de prestación de servicios y a través de terceros, servicios tercerizados, outsoursings, etc</t>
  </si>
  <si>
    <t>Indicador 2485</t>
  </si>
  <si>
    <t>Comunicaciones</t>
  </si>
  <si>
    <t>Mejorar la frecuencia de actualización de información en canales internos</t>
  </si>
  <si>
    <t>Actualización de información en carteleras</t>
  </si>
  <si>
    <t>Número de actualizaciones realizadas</t>
  </si>
  <si>
    <t>Informe firmado por líder de comunicaciones</t>
  </si>
  <si>
    <t>Fortalecer despliegue para la comprensión del Plan de Desarrollo</t>
  </si>
  <si>
    <t>Efectividad en divulgación de información sobre direccionamiento estratégico</t>
  </si>
  <si>
    <t>Sumatoria del promedio de calificación obtenido en cada encuesta realizada / Total de encuestas realizadas en el periodo</t>
  </si>
  <si>
    <t>Resultados de encuesta en Almera</t>
  </si>
  <si>
    <t>PROCESO: GESTIÓN DE RECURSOS FÍSICOS</t>
  </si>
  <si>
    <t>Realizar adecuaciones a infraestructura que impacte en la mejora de la prestación de servicios</t>
  </si>
  <si>
    <t xml:space="preserve">Necesidades priorizadas </t>
  </si>
  <si>
    <t xml:space="preserve">Número de adecuaciones ejecutadas / Total de necesidades solicitadas y priorizadas </t>
  </si>
  <si>
    <t>Informe de ejecución
Actas de reunión de identificación de necesidades de adecuaciones</t>
  </si>
  <si>
    <t xml:space="preserve">Ambiente Físico </t>
  </si>
  <si>
    <t>Monitorear el impacto del ambiente físico en la privacidad, comodidad y respeto durante la atención</t>
  </si>
  <si>
    <t>Satisfacción del cliente externo relacionada con el ambiente físico</t>
  </si>
  <si>
    <t>Sumatoria del total de ítems con respuestas totalmente de acuerdo / Sumatoria del total de ítems respondidos</t>
  </si>
  <si>
    <t>Implementar Manual de obra para la construcción y Adecuación de ambientes humanizados</t>
  </si>
  <si>
    <t>Satisfacción del cliente interno relacionada con el ambiente físico (proceso)</t>
  </si>
  <si>
    <t>Indicador 2608</t>
  </si>
  <si>
    <t>Establecer plan de renovación tecnológica y articularlo con plan financiero</t>
  </si>
  <si>
    <t>Plan de renovación tecnológica</t>
  </si>
  <si>
    <t>Producto
Plan de renovación tecnológica</t>
  </si>
  <si>
    <t>Anual 
(segundo trimestre)</t>
  </si>
  <si>
    <t>Plan de renovación tecnológica
Formato AF-F-19</t>
  </si>
  <si>
    <t>Gestión de la tecnología biomédica</t>
  </si>
  <si>
    <t>Incrementar la satisfacción de usuarios con la tecnología biomédica</t>
  </si>
  <si>
    <t>Porcentaje de satisfacción del personal asistencial ante las tecnologías biomédicas involucradas en el desarrollo de sus actividades</t>
  </si>
  <si>
    <t>Total de encuestas al personal aistencial en nivel de satisfacción alto en el periodo /	
Total de encuestas aplicadas al personal asistencial en el mismo periodo</t>
  </si>
  <si>
    <t>Incremento del 7%  (línea base última medición 2025)</t>
  </si>
  <si>
    <t>Anual (cuarto trimestre)</t>
  </si>
  <si>
    <t>Indicador 2499</t>
  </si>
  <si>
    <t>Reducir  el índice de obsolescencia de tecnología biomédica</t>
  </si>
  <si>
    <t>Porcentaje de obsolescencia de tecnologías biomédicas</t>
  </si>
  <si>
    <t>Total de tecnologías biomédicas con concepto de renovación en un año o en plazo inferior a un año / Total de tecnologías biomédicas en el inventario de la Institución</t>
  </si>
  <si>
    <t>Reducción del 2% (línea base última medición 2025)</t>
  </si>
  <si>
    <t>Indicador 2498</t>
  </si>
  <si>
    <t>Reducir el tiempo de parada de la tecnología</t>
  </si>
  <si>
    <t>Tiempo promedio de parada de tecnologías biomédicas, Consolidado institucional (proceso)</t>
  </si>
  <si>
    <t>Sumatoria de la diferencia desde la hora de parada de una tecnología biomédica hasta la hora de su entrega en funcionamiento al servicio, consolidado / Número total de reparación de tecnologías biomédicas ejecutadas, consolidado</t>
  </si>
  <si>
    <t>Reducción del 7% (línea base última medición 2025)</t>
  </si>
  <si>
    <t>Indicador 2496</t>
  </si>
  <si>
    <t>Establecer y realizar medición de indicadores de obsolecencia, tiempo de paradas y satisfacción de usuarios, respecto a equipos industriales</t>
  </si>
  <si>
    <t>Indicadores con medición</t>
  </si>
  <si>
    <t>Producto
Indicadores con medición</t>
  </si>
  <si>
    <t>Anual 
(segundo semestre)</t>
  </si>
  <si>
    <t>Fichas Técnicas de indicadores</t>
  </si>
  <si>
    <t>Ambiente Físico</t>
  </si>
  <si>
    <t>Plan de Mantenimiento preventivo</t>
  </si>
  <si>
    <t>Ejecutar mantenimientos preventivos programados</t>
  </si>
  <si>
    <t>Porcentaje de Ejecución de Plan de Mantenimiento Preventivo, Biomedica</t>
  </si>
  <si>
    <t xml:space="preserve">	Numero de Mantenimientos Preventivos realizados / 	Total de Mantenimientos Preventivos programados en el mes *100</t>
  </si>
  <si>
    <t>Indicador 1048</t>
  </si>
  <si>
    <t xml:space="preserve">Reducir la proporción de mantenimientos correctivos de equipos biomédicos </t>
  </si>
  <si>
    <t>Proporción de mantenimientos correctivos de equipos biomédicos</t>
  </si>
  <si>
    <t>Numero de mantenimientos correctivos de equipos biomédicos / Total de equipos biomédicos en inventario</t>
  </si>
  <si>
    <t>Reducir 5% (línea base última medición 2025)</t>
  </si>
  <si>
    <t>Indicador 1940</t>
  </si>
  <si>
    <t>Realizar proceso de confirmación metrológica a los equipos susceptibles de calibración o calificación para realizar liberación de producto o plan de acción según corresponda</t>
  </si>
  <si>
    <t>Equipos con proceso de confirmación metrológica</t>
  </si>
  <si>
    <t>Equipos con proceso de confirmación metrológica/ Equipos susceptibles de calibración o calificación</t>
  </si>
  <si>
    <t>Informe de resultado indicador con Tabla de síntesis de resultados de confirmación metrológica con análisis de la misma
Formatos de confirmación metrológica y plan de acción (de equipos que aplique)</t>
  </si>
  <si>
    <t>Implementar plan de formación para el uso adecuado de equipos biomédios</t>
  </si>
  <si>
    <t>Porcentaje de cobertura de asistencia a las capacitaciones impartidas por gestión de la tecnología biomédica</t>
  </si>
  <si>
    <t>Total de personas que asistieron a los eventos de capacitación en el periodo / 	
Total de personas previstas para recibir la capacitación en el mismo periodo</t>
  </si>
  <si>
    <t>Indicador 2501</t>
  </si>
  <si>
    <t xml:space="preserve">Reducir el costo de las actividades metrológicas en la institución sin comprometer la calidad, trazabilidad ni el cumplimiento normativo de los procesos metrológicos </t>
  </si>
  <si>
    <t>Costo de las actividades metrológicas en la institución</t>
  </si>
  <si>
    <t>Anual 
(cuarto trimestre)</t>
  </si>
  <si>
    <t>Evaluar la relación de activos registrados en el aplicativo servinte frente a la relación de toma física de inventarios</t>
  </si>
  <si>
    <t>Inventario general de activos fijos</t>
  </si>
  <si>
    <t>Número de activos fijos identificados en físico / Número de activos fijos registrados en servinte</t>
  </si>
  <si>
    <t>Gestión de suministros y activos fijos</t>
  </si>
  <si>
    <t>Realizar campaña dirigida al ahorro energético</t>
  </si>
  <si>
    <t>Número de campañas dirigidas al ahorro energético</t>
  </si>
  <si>
    <t>Total de campañas realizadas dirigidas al ahorro energético</t>
  </si>
  <si>
    <t>Informe de campañas realizadas</t>
  </si>
  <si>
    <t>Gestión ambiental</t>
  </si>
  <si>
    <t>Ampliar la cobertura de obtención de energías renovables mediante paneles solares</t>
  </si>
  <si>
    <t>Porcentaje de energía proveniente de fuentes limpias</t>
  </si>
  <si>
    <t>Cantidad de energía proveniente de fuentes limpias o renovables durante el periodo evaluado / Cantidad total de energía consumida por la institución durante el mismo periodo</t>
  </si>
  <si>
    <t>&gt;=20%</t>
  </si>
  <si>
    <t>Indicador 2658</t>
  </si>
  <si>
    <t>Lograr el cumplimiento de requisitos legales ambientales aplicables a la institución</t>
  </si>
  <si>
    <t>Cumplimiento de los requisitos legales ambientales</t>
  </si>
  <si>
    <t>Número de requisitos en cumplimiento / Sumatoria total de requisitos normativos</t>
  </si>
  <si>
    <t>Indicador 2655</t>
  </si>
  <si>
    <t>Realizar jornada de reforestación vinculando al personal que labora en la institución</t>
  </si>
  <si>
    <t>Número de jornadas de reforestación</t>
  </si>
  <si>
    <t>Total jornadas de reforestación</t>
  </si>
  <si>
    <t>Informe jornada de reforestación</t>
  </si>
  <si>
    <t xml:space="preserve">Implementar Plan de Formación manteniendo la efectividad </t>
  </si>
  <si>
    <t>Eficacia de capacitaciones</t>
  </si>
  <si>
    <t>Acciones correctivas eficaces /Total de acciones correctivas levantadas</t>
  </si>
  <si>
    <t>Indicador 1370 en Software</t>
  </si>
  <si>
    <t>PROCESO: GESTIÓN FINANCIERA</t>
  </si>
  <si>
    <t>Socializar a nivel directivo el comportamiento de las glosas y devoluciones</t>
  </si>
  <si>
    <t>Informe presentado</t>
  </si>
  <si>
    <t xml:space="preserve">Producto 
Informes presentados </t>
  </si>
  <si>
    <t>Informe con radicado</t>
  </si>
  <si>
    <t>Auditoria</t>
  </si>
  <si>
    <t>Participar en mesas circular 030 Supersalud</t>
  </si>
  <si>
    <t>Participación en mesas convocadas</t>
  </si>
  <si>
    <t>Número de sesiones en las que se participó / Número de mesas convocadas</t>
  </si>
  <si>
    <t>Convocatoria
Acta de asistencia</t>
  </si>
  <si>
    <t>Cartera</t>
  </si>
  <si>
    <t>Presentar informe de facturación mensual</t>
  </si>
  <si>
    <t>Facturación</t>
  </si>
  <si>
    <t>Presentar informe de comportamiento financiero a  comité Directivo</t>
  </si>
  <si>
    <t>Informes presentados</t>
  </si>
  <si>
    <t xml:space="preserve">Informe
Acta de comité </t>
  </si>
  <si>
    <t>Gestión financiera</t>
  </si>
  <si>
    <t>Dar cumplimiento al plan anual de adquisiciones</t>
  </si>
  <si>
    <t>Cumplimiento Plan anual de adquisiciones</t>
  </si>
  <si>
    <t>Número de contratos contemplados en el plan anual de adquisiciones que fueron celebrados en la plataforma SECOP con valor mayor a cero /Número de adquisiciones contempladas en el plan anual de adquisiciones</t>
  </si>
  <si>
    <t>Indicador 2307</t>
  </si>
  <si>
    <t>Gestión de la contratación</t>
  </si>
  <si>
    <t>Rendición oportuna de la contratación celebrada por la entidad en la plataforma SIA Observa</t>
  </si>
  <si>
    <t>Rendición oportuna en la plataforma Sia Observa</t>
  </si>
  <si>
    <t>Numero de contratos oportunamente rendidos en la Plataforma SIA OBSERVA / Numero de contratos celebrados por la entidad y que tuvieron inicio durante el periodo de medición</t>
  </si>
  <si>
    <t>Indicador 2306</t>
  </si>
  <si>
    <t>Publicación oportuna de los contratos celebrados por la entidad en la plataforma SECOP II</t>
  </si>
  <si>
    <t>Publicación oportuna en la plataforma SECOP</t>
  </si>
  <si>
    <t>Numero de contratos oportunamente publicados en la Plataforma SECOP / Numero de contratos celebrados por la entidad</t>
  </si>
  <si>
    <t>Indicador 2305</t>
  </si>
  <si>
    <t>Crear indicador del reporte de la contratación celebrada por el Hospital Universitario San Rafael de Tunja a la Procuraduría Regional de Boyacá</t>
  </si>
  <si>
    <t>Creación de indicador</t>
  </si>
  <si>
    <t>Producto
Indicador creado</t>
  </si>
  <si>
    <t>Anual (segundo trimestre)</t>
  </si>
  <si>
    <t>Indicador creado</t>
  </si>
  <si>
    <t>PROCESO: GESTIÓN JURÍDICA</t>
  </si>
  <si>
    <t>Dar respuesta oportuna a los derechos de petición que llegan a la oficina jurídica</t>
  </si>
  <si>
    <t>Gestión de derechos de petición</t>
  </si>
  <si>
    <t>Número de derechos de petición contestados en tiempo / Número de derechos de petición radicados *100</t>
  </si>
  <si>
    <t>Indicador 1482</t>
  </si>
  <si>
    <t>Dar respuesta oportuna a todas las acciones de tutela que llegan a la oficina jurídica</t>
  </si>
  <si>
    <t>Porcentaje de acciones de tutela atendidas</t>
  </si>
  <si>
    <t>Numero de Acciones de Tutela atendidas en el término legal / 	Numero de Acciones de Tutela notificadas</t>
  </si>
  <si>
    <t>Indicador 1483</t>
  </si>
  <si>
    <t>OFICINA ASESORA DOCENCIA INVESTIGACIÓN</t>
  </si>
  <si>
    <t>PLAN OPERATIVO ANUAL 2026</t>
  </si>
  <si>
    <t>1er Trimestre</t>
  </si>
  <si>
    <t>OADI:</t>
  </si>
  <si>
    <t xml:space="preserve">Anual </t>
  </si>
  <si>
    <t>Indicador 2084
 (a partir de 2do trimestre)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</si>
</sst>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0.0%"/>
  </numFmts>
  <fonts count="6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Tahoma"/>
      <family val="2"/>
    </font>
    <font>
      <sz val="20"/>
      <color theme="1"/>
      <name val="Tahoma"/>
      <family val="2"/>
    </font>
    <font>
      <b/>
      <sz val="10"/>
      <color theme="1"/>
      <name val="Century Gothic"/>
      <family val="2"/>
    </font>
    <font>
      <sz val="10"/>
      <name val="Tahoma"/>
      <family val="2"/>
    </font>
    <font>
      <b/>
      <sz val="10"/>
      <name val="Tahoma"/>
      <family val="2"/>
    </font>
    <font>
      <sz val="18"/>
      <color theme="1"/>
      <name val="Tahoma"/>
      <family val="2"/>
    </font>
    <font>
      <sz val="10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22"/>
      <color theme="1"/>
      <name val="Tahoma"/>
      <family val="2"/>
    </font>
    <font>
      <sz val="10"/>
      <color rgb="FFFF0000"/>
      <name val="Tahoma"/>
      <family val="2"/>
    </font>
    <font>
      <sz val="10"/>
      <color rgb="FF000000"/>
      <name val="Tahoma"/>
      <family val="2"/>
    </font>
    <font>
      <b/>
      <sz val="9"/>
      <color theme="1"/>
      <name val="Tahoma"/>
      <family val="2"/>
    </font>
    <font>
      <b/>
      <sz val="12"/>
      <name val="Tahoma"/>
      <family val="2"/>
    </font>
    <font>
      <b/>
      <sz val="9"/>
      <name val="Tahoma"/>
      <family val="2"/>
    </font>
    <font>
      <sz val="10"/>
      <color theme="4"/>
      <name val="Tahoma"/>
      <family val="2"/>
    </font>
    <font>
      <sz val="10"/>
      <color rgb="FF00B050"/>
      <name val="Tahoma"/>
      <family val="2"/>
    </font>
    <font>
      <sz val="10"/>
      <color rgb="FF00B0F0"/>
      <name val="Tahoma"/>
      <family val="2"/>
    </font>
    <font>
      <u/>
      <sz val="11"/>
      <color theme="10"/>
      <name val="Calibri"/>
      <family val="2"/>
    </font>
    <font>
      <b/>
      <sz val="12"/>
      <color rgb="FF000000"/>
      <name val="Tahoma"/>
      <family val="2"/>
    </font>
    <font>
      <sz val="11"/>
      <name val="Tahoma"/>
      <family val="2"/>
    </font>
    <font>
      <sz val="10"/>
      <color theme="8"/>
      <name val="Tahoma"/>
      <family val="2"/>
    </font>
    <font>
      <sz val="11"/>
      <color rgb="FF000000"/>
      <name val="Tahoma"/>
      <family val="2"/>
    </font>
    <font>
      <b/>
      <sz val="10"/>
      <color theme="8"/>
      <name val="Tahoma"/>
      <family val="2"/>
    </font>
    <font>
      <sz val="10"/>
      <color rgb="FF000000"/>
      <name val="Century Gothic"/>
      <family val="2"/>
    </font>
    <font>
      <sz val="9"/>
      <name val="Tahoma"/>
      <family val="2"/>
    </font>
    <font>
      <sz val="10"/>
      <color rgb="FF0070C0"/>
      <name val="Tahoma"/>
      <family val="2"/>
    </font>
    <font>
      <sz val="12"/>
      <color rgb="FF424242"/>
      <name val="Segoe UI"/>
      <family val="2"/>
    </font>
    <font>
      <sz val="11"/>
      <name val="Calibri"/>
      <family val="2"/>
      <scheme val="minor"/>
    </font>
    <font>
      <b/>
      <sz val="10"/>
      <color rgb="FF000000"/>
      <name val="Century Gothic"/>
      <family val="2"/>
    </font>
    <font>
      <sz val="10"/>
      <name val="Century Gothic"/>
      <family val="2"/>
    </font>
    <font>
      <sz val="9"/>
      <color rgb="FF000000"/>
      <name val="Century Gothic"/>
      <family val="2"/>
    </font>
    <font>
      <sz val="8"/>
      <color rgb="FF000000"/>
      <name val="Century Gothic"/>
      <family val="2"/>
    </font>
    <font>
      <sz val="7"/>
      <color rgb="FF000000"/>
      <name val="Century Gothic"/>
      <family val="2"/>
    </font>
    <font>
      <b/>
      <sz val="18"/>
      <color theme="1"/>
      <name val="Tahoma"/>
      <family val="2"/>
    </font>
    <font>
      <sz val="12"/>
      <color theme="1"/>
      <name val="Tahoma"/>
      <family val="2"/>
    </font>
    <font>
      <u/>
      <sz val="11"/>
      <color theme="10"/>
      <name val="Tahoma"/>
      <family val="2"/>
    </font>
    <font>
      <sz val="12"/>
      <color theme="7" tint="-0.499984740745262"/>
      <name val="Tahoma"/>
      <family val="2"/>
    </font>
    <font>
      <sz val="12"/>
      <name val="Tahoma"/>
      <family val="2"/>
    </font>
    <font>
      <u/>
      <sz val="12"/>
      <color theme="7" tint="-0.499984740745262"/>
      <name val="Tahoma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name val="Tahoma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8"/>
      <name val="Tahoma"/>
      <family val="2"/>
    </font>
    <font>
      <sz val="10"/>
      <color rgb="FFFF0000"/>
      <name val="Century Gothic"/>
      <family val="2"/>
    </font>
    <font>
      <sz val="12"/>
      <color rgb="FF0070C0"/>
      <name val="Aptos"/>
      <family val="2"/>
      <charset val="134"/>
    </font>
    <font>
      <b/>
      <sz val="9"/>
      <color theme="1"/>
      <name val="Calibri"/>
      <family val="2"/>
      <scheme val="minor"/>
    </font>
    <font>
      <sz val="9"/>
      <color theme="1"/>
      <name val="Tahoma"/>
      <family val="2"/>
    </font>
    <font>
      <sz val="11"/>
      <color rgb="FFFF000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9D2E4"/>
        <bgColor indexed="64"/>
      </patternFill>
    </fill>
    <fill>
      <patternFill patternType="solid">
        <fgColor rgb="FFCAC0DA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5" tint="0.79998168889431442"/>
        <bgColor indexed="64"/>
      </patternFill>
    </fill>
  </fills>
  <borders count="1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medium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/>
      <right/>
      <top style="thin">
        <color auto="1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/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auto="1"/>
      </left>
      <right/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rgb="FF000000"/>
      </bottom>
      <diagonal/>
    </border>
  </borders>
  <cellStyleXfs count="65">
    <xf numFmtId="0" fontId="0" fillId="0" borderId="0"/>
    <xf numFmtId="164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0" fontId="53" fillId="0" borderId="0"/>
    <xf numFmtId="0" fontId="54" fillId="0" borderId="0"/>
    <xf numFmtId="0" fontId="5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974">
    <xf numFmtId="0" fontId="0" fillId="0" borderId="0" xfId="0"/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8" fillId="0" borderId="13" xfId="20" applyFon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4" xfId="20" applyFont="1" applyBorder="1" applyAlignment="1">
      <alignment horizontal="center" vertical="center" wrapText="1"/>
    </xf>
    <xf numFmtId="0" fontId="4" fillId="0" borderId="5" xfId="20" applyFont="1" applyBorder="1" applyAlignment="1">
      <alignment horizontal="center" vertical="center" wrapText="1"/>
    </xf>
    <xf numFmtId="9" fontId="11" fillId="0" borderId="23" xfId="20" applyNumberFormat="1" applyFont="1" applyBorder="1" applyAlignment="1" applyProtection="1">
      <alignment horizontal="center" vertical="center" wrapText="1"/>
      <protection locked="0"/>
    </xf>
    <xf numFmtId="0" fontId="4" fillId="0" borderId="23" xfId="20" applyFont="1" applyBorder="1" applyAlignment="1">
      <alignment horizontal="center" vertical="center" wrapText="1"/>
    </xf>
    <xf numFmtId="9" fontId="4" fillId="0" borderId="23" xfId="20" applyNumberFormat="1" applyFont="1" applyBorder="1" applyAlignment="1" applyProtection="1">
      <alignment horizontal="center" vertical="center" wrapText="1"/>
      <protection locked="0"/>
    </xf>
    <xf numFmtId="1" fontId="4" fillId="0" borderId="23" xfId="2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1" fillId="0" borderId="29" xfId="20" applyFont="1" applyBorder="1" applyAlignment="1" applyProtection="1">
      <alignment horizontal="center" vertical="center" wrapText="1"/>
      <protection locked="0"/>
    </xf>
    <xf numFmtId="9" fontId="11" fillId="0" borderId="23" xfId="2" applyFont="1" applyFill="1" applyBorder="1" applyAlignment="1" applyProtection="1">
      <alignment horizontal="center" vertical="center" wrapText="1"/>
    </xf>
    <xf numFmtId="9" fontId="11" fillId="0" borderId="30" xfId="2" applyFont="1" applyFill="1" applyBorder="1" applyAlignment="1" applyProtection="1">
      <alignment horizontal="center" vertical="center"/>
      <protection locked="0"/>
    </xf>
    <xf numFmtId="0" fontId="13" fillId="3" borderId="32" xfId="0" applyFont="1" applyFill="1" applyBorder="1" applyAlignment="1" applyProtection="1">
      <alignment vertical="center"/>
      <protection locked="0"/>
    </xf>
    <xf numFmtId="9" fontId="9" fillId="3" borderId="5" xfId="2" applyFont="1" applyFill="1" applyBorder="1" applyAlignment="1" applyProtection="1">
      <alignment horizontal="center" vertical="center"/>
      <protection locked="0"/>
    </xf>
    <xf numFmtId="9" fontId="9" fillId="3" borderId="33" xfId="2" applyFont="1" applyFill="1" applyBorder="1" applyAlignment="1" applyProtection="1">
      <alignment horizontal="center" vertical="center"/>
      <protection locked="0"/>
    </xf>
    <xf numFmtId="0" fontId="4" fillId="0" borderId="34" xfId="0" applyFont="1" applyBorder="1" applyProtection="1">
      <protection locked="0"/>
    </xf>
    <xf numFmtId="0" fontId="4" fillId="0" borderId="31" xfId="0" applyFont="1" applyBorder="1" applyAlignment="1" applyProtection="1">
      <alignment wrapText="1"/>
      <protection locked="0"/>
    </xf>
    <xf numFmtId="9" fontId="0" fillId="0" borderId="0" xfId="2" applyFont="1" applyBorder="1" applyAlignment="1">
      <alignment horizontal="center" vertical="center" wrapText="1"/>
    </xf>
    <xf numFmtId="9" fontId="14" fillId="0" borderId="0" xfId="2" applyFont="1" applyBorder="1" applyAlignment="1">
      <alignment horizontal="center" vertical="center" wrapText="1"/>
    </xf>
    <xf numFmtId="9" fontId="4" fillId="0" borderId="0" xfId="2" applyFont="1" applyAlignment="1" applyProtection="1">
      <alignment horizontal="center" vertical="center"/>
      <protection locked="0"/>
    </xf>
    <xf numFmtId="9" fontId="0" fillId="0" borderId="0" xfId="2" applyFont="1" applyBorder="1" applyAlignment="1">
      <alignment horizontal="center"/>
    </xf>
    <xf numFmtId="9" fontId="0" fillId="0" borderId="0" xfId="2" applyFont="1" applyBorder="1" applyAlignment="1">
      <alignment vertical="center"/>
    </xf>
    <xf numFmtId="10" fontId="4" fillId="0" borderId="0" xfId="2" applyNumberFormat="1" applyFont="1" applyBorder="1" applyAlignment="1" applyProtection="1">
      <alignment horizontal="center" vertical="center"/>
      <protection locked="0"/>
    </xf>
    <xf numFmtId="9" fontId="7" fillId="6" borderId="37" xfId="2" applyFont="1" applyFill="1" applyBorder="1" applyAlignment="1" applyProtection="1">
      <alignment horizontal="center" vertical="center" wrapText="1"/>
      <protection locked="0"/>
    </xf>
    <xf numFmtId="9" fontId="7" fillId="6" borderId="23" xfId="2" applyFont="1" applyFill="1" applyBorder="1" applyAlignment="1" applyProtection="1">
      <alignment horizontal="center" vertical="center" wrapText="1"/>
      <protection locked="0"/>
    </xf>
    <xf numFmtId="9" fontId="4" fillId="5" borderId="23" xfId="2" applyFont="1" applyFill="1" applyBorder="1" applyAlignment="1" applyProtection="1">
      <alignment horizontal="center" vertical="center"/>
    </xf>
    <xf numFmtId="9" fontId="9" fillId="0" borderId="38" xfId="2" applyFont="1" applyFill="1" applyBorder="1" applyAlignment="1" applyProtection="1">
      <alignment horizontal="center" vertical="center"/>
      <protection locked="0"/>
    </xf>
    <xf numFmtId="9" fontId="9" fillId="0" borderId="5" xfId="2" applyFont="1" applyFill="1" applyBorder="1" applyAlignment="1" applyProtection="1">
      <alignment horizontal="center" vertical="center"/>
      <protection locked="0"/>
    </xf>
    <xf numFmtId="0" fontId="4" fillId="0" borderId="39" xfId="0" applyFont="1" applyBorder="1" applyProtection="1">
      <protection locked="0"/>
    </xf>
    <xf numFmtId="0" fontId="4" fillId="0" borderId="40" xfId="0" applyFont="1" applyBorder="1" applyAlignment="1" applyProtection="1">
      <alignment wrapText="1"/>
      <protection locked="0"/>
    </xf>
    <xf numFmtId="0" fontId="4" fillId="0" borderId="41" xfId="0" applyFont="1" applyBorder="1" applyProtection="1">
      <protection locked="0"/>
    </xf>
    <xf numFmtId="9" fontId="7" fillId="6" borderId="30" xfId="2" applyFont="1" applyFill="1" applyBorder="1" applyAlignment="1" applyProtection="1">
      <alignment horizontal="center" vertical="center" wrapText="1"/>
      <protection locked="0"/>
    </xf>
    <xf numFmtId="0" fontId="7" fillId="0" borderId="42" xfId="0" applyFont="1" applyBorder="1" applyAlignment="1" applyProtection="1">
      <alignment horizontal="center" vertical="center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9" fontId="4" fillId="5" borderId="30" xfId="2" applyFont="1" applyFill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horizontal="justify" vertical="center" wrapText="1"/>
      <protection locked="0"/>
    </xf>
    <xf numFmtId="0" fontId="4" fillId="0" borderId="23" xfId="0" applyFont="1" applyBorder="1" applyAlignment="1" applyProtection="1">
      <alignment horizontal="justify" vertical="center"/>
      <protection locked="0"/>
    </xf>
    <xf numFmtId="0" fontId="4" fillId="0" borderId="30" xfId="0" applyFont="1" applyBorder="1" applyAlignment="1" applyProtection="1">
      <alignment horizontal="justify" vertical="center"/>
      <protection locked="0"/>
    </xf>
    <xf numFmtId="9" fontId="9" fillId="0" borderId="33" xfId="2" applyFont="1" applyFill="1" applyBorder="1" applyAlignment="1" applyProtection="1">
      <alignment horizontal="center" vertical="center"/>
      <protection locked="0"/>
    </xf>
    <xf numFmtId="0" fontId="4" fillId="0" borderId="40" xfId="0" applyFont="1" applyBorder="1" applyProtection="1">
      <protection locked="0"/>
    </xf>
    <xf numFmtId="0" fontId="17" fillId="0" borderId="43" xfId="0" applyFont="1" applyBorder="1" applyAlignment="1" applyProtection="1">
      <alignment horizontal="justify" vertical="top"/>
      <protection locked="0"/>
    </xf>
    <xf numFmtId="0" fontId="4" fillId="0" borderId="43" xfId="0" applyFont="1" applyBorder="1" applyAlignment="1" applyProtection="1">
      <alignment horizontal="justify" vertical="top"/>
      <protection locked="0"/>
    </xf>
    <xf numFmtId="0" fontId="4" fillId="0" borderId="32" xfId="0" applyFont="1" applyBorder="1" applyProtection="1">
      <protection locked="0"/>
    </xf>
    <xf numFmtId="0" fontId="4" fillId="0" borderId="8" xfId="0" applyFont="1" applyBorder="1" applyAlignment="1" applyProtection="1">
      <alignment wrapText="1"/>
      <protection locked="0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4" fillId="0" borderId="4" xfId="20" applyFont="1" applyBorder="1" applyAlignment="1">
      <alignment horizontal="center" vertical="center" wrapText="1"/>
    </xf>
    <xf numFmtId="9" fontId="11" fillId="0" borderId="33" xfId="20" applyNumberFormat="1" applyFont="1" applyBorder="1" applyAlignment="1" applyProtection="1">
      <alignment horizontal="center" vertical="center" wrapText="1"/>
      <protection locked="0"/>
    </xf>
    <xf numFmtId="1" fontId="4" fillId="0" borderId="23" xfId="3" applyNumberFormat="1" applyFont="1" applyBorder="1" applyAlignment="1" applyProtection="1">
      <alignment horizontal="center" vertical="center" wrapText="1"/>
      <protection locked="0"/>
    </xf>
    <xf numFmtId="9" fontId="18" fillId="0" borderId="23" xfId="20" applyNumberFormat="1" applyFont="1" applyBorder="1" applyAlignment="1" applyProtection="1">
      <alignment horizontal="center" vertical="center" wrapText="1"/>
      <protection locked="0"/>
    </xf>
    <xf numFmtId="49" fontId="4" fillId="0" borderId="37" xfId="0" applyNumberFormat="1" applyFont="1" applyBorder="1" applyAlignment="1" applyProtection="1">
      <alignment horizontal="justify" vertical="center" wrapText="1"/>
      <protection locked="0"/>
    </xf>
    <xf numFmtId="0" fontId="5" fillId="0" borderId="23" xfId="0" applyFont="1" applyBorder="1" applyAlignment="1" applyProtection="1">
      <alignment vertical="center"/>
      <protection locked="0"/>
    </xf>
    <xf numFmtId="0" fontId="4" fillId="0" borderId="13" xfId="20" applyFont="1" applyBorder="1" applyAlignment="1">
      <alignment horizontal="center" vertical="center" wrapText="1"/>
    </xf>
    <xf numFmtId="0" fontId="4" fillId="0" borderId="15" xfId="2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 wrapText="1"/>
    </xf>
    <xf numFmtId="0" fontId="18" fillId="0" borderId="4" xfId="0" applyFont="1" applyBorder="1" applyAlignment="1">
      <alignment horizontal="left" vertical="center" wrapText="1"/>
    </xf>
    <xf numFmtId="0" fontId="18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8" fillId="0" borderId="15" xfId="0" applyFont="1" applyBorder="1" applyAlignment="1">
      <alignment horizontal="left" vertical="center" wrapText="1"/>
    </xf>
    <xf numFmtId="9" fontId="18" fillId="0" borderId="15" xfId="0" applyNumberFormat="1" applyFont="1" applyBorder="1" applyAlignment="1">
      <alignment horizontal="center" vertical="center" wrapText="1"/>
    </xf>
    <xf numFmtId="9" fontId="18" fillId="0" borderId="23" xfId="0" applyNumberFormat="1" applyFont="1" applyBorder="1" applyAlignment="1">
      <alignment horizontal="center" vertical="center" wrapText="1"/>
    </xf>
    <xf numFmtId="0" fontId="4" fillId="7" borderId="33" xfId="20" applyFont="1" applyFill="1" applyBorder="1" applyAlignment="1">
      <alignment horizontal="center" vertical="center" wrapText="1"/>
    </xf>
    <xf numFmtId="0" fontId="4" fillId="7" borderId="46" xfId="20" applyFont="1" applyFill="1" applyBorder="1" applyAlignment="1">
      <alignment horizontal="center" vertical="center" wrapText="1"/>
    </xf>
    <xf numFmtId="0" fontId="18" fillId="7" borderId="21" xfId="20" applyFont="1" applyFill="1" applyBorder="1" applyAlignment="1">
      <alignment horizontal="center" vertical="center" wrapText="1"/>
    </xf>
    <xf numFmtId="9" fontId="18" fillId="0" borderId="4" xfId="0" applyNumberFormat="1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9" fontId="11" fillId="0" borderId="23" xfId="0" applyNumberFormat="1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8" fillId="0" borderId="48" xfId="0" applyFont="1" applyBorder="1" applyAlignment="1">
      <alignment horizontal="center" vertical="center" wrapText="1"/>
    </xf>
    <xf numFmtId="1" fontId="18" fillId="0" borderId="23" xfId="0" applyNumberFormat="1" applyFont="1" applyBorder="1" applyAlignment="1">
      <alignment horizontal="center" vertical="center" wrapText="1"/>
    </xf>
    <xf numFmtId="9" fontId="18" fillId="0" borderId="23" xfId="2" applyFont="1" applyFill="1" applyBorder="1" applyAlignment="1" applyProtection="1">
      <alignment horizontal="center" vertical="center" wrapText="1"/>
    </xf>
    <xf numFmtId="9" fontId="18" fillId="0" borderId="33" xfId="2" applyFont="1" applyFill="1" applyBorder="1" applyAlignment="1" applyProtection="1">
      <alignment horizontal="center" vertical="center" wrapText="1"/>
    </xf>
    <xf numFmtId="0" fontId="11" fillId="0" borderId="30" xfId="2" applyNumberFormat="1" applyFont="1" applyFill="1" applyBorder="1" applyAlignment="1" applyProtection="1">
      <alignment horizontal="center" vertical="center"/>
      <protection locked="0"/>
    </xf>
    <xf numFmtId="10" fontId="22" fillId="0" borderId="30" xfId="2" applyNumberFormat="1" applyFont="1" applyFill="1" applyBorder="1" applyAlignment="1" applyProtection="1">
      <alignment horizontal="center" vertical="center"/>
      <protection locked="0"/>
    </xf>
    <xf numFmtId="165" fontId="11" fillId="0" borderId="30" xfId="2" applyNumberFormat="1" applyFont="1" applyFill="1" applyBorder="1" applyAlignment="1" applyProtection="1">
      <alignment horizontal="center" vertical="center"/>
      <protection locked="0"/>
    </xf>
    <xf numFmtId="164" fontId="11" fillId="0" borderId="30" xfId="1" applyFont="1" applyFill="1" applyBorder="1" applyAlignment="1" applyProtection="1">
      <alignment horizontal="center" vertical="center"/>
      <protection locked="0"/>
    </xf>
    <xf numFmtId="10" fontId="11" fillId="0" borderId="30" xfId="2" applyNumberFormat="1" applyFont="1" applyFill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vertical="center"/>
      <protection locked="0"/>
    </xf>
    <xf numFmtId="0" fontId="23" fillId="0" borderId="37" xfId="0" applyFont="1" applyBorder="1" applyAlignment="1" applyProtection="1">
      <alignment vertical="center" wrapText="1"/>
      <protection locked="0"/>
    </xf>
    <xf numFmtId="0" fontId="8" fillId="0" borderId="38" xfId="20" applyFont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4" fillId="0" borderId="54" xfId="20" applyFont="1" applyBorder="1" applyAlignment="1">
      <alignment horizontal="center" vertical="center" wrapText="1"/>
    </xf>
    <xf numFmtId="9" fontId="11" fillId="0" borderId="4" xfId="20" applyNumberFormat="1" applyFont="1" applyBorder="1" applyAlignment="1" applyProtection="1">
      <alignment horizontal="center" vertical="center" wrapText="1"/>
      <protection locked="0"/>
    </xf>
    <xf numFmtId="9" fontId="18" fillId="0" borderId="4" xfId="20" applyNumberFormat="1" applyFont="1" applyBorder="1" applyAlignment="1" applyProtection="1">
      <alignment horizontal="center" vertical="center" wrapText="1"/>
      <protection locked="0"/>
    </xf>
    <xf numFmtId="1" fontId="11" fillId="0" borderId="4" xfId="20" applyNumberFormat="1" applyFont="1" applyBorder="1" applyAlignment="1" applyProtection="1">
      <alignment horizontal="center" vertical="center" wrapText="1"/>
      <protection locked="0"/>
    </xf>
    <xf numFmtId="0" fontId="4" fillId="0" borderId="11" xfId="20" applyFont="1" applyBorder="1" applyAlignment="1">
      <alignment horizontal="center" vertical="center" wrapText="1"/>
    </xf>
    <xf numFmtId="9" fontId="11" fillId="0" borderId="21" xfId="20" applyNumberFormat="1" applyFont="1" applyBorder="1" applyAlignment="1" applyProtection="1">
      <alignment horizontal="center" vertical="center" wrapText="1"/>
      <protection locked="0"/>
    </xf>
    <xf numFmtId="0" fontId="4" fillId="0" borderId="21" xfId="20" applyFont="1" applyBorder="1" applyAlignment="1">
      <alignment horizontal="center" vertical="center" wrapText="1"/>
    </xf>
    <xf numFmtId="0" fontId="4" fillId="0" borderId="38" xfId="20" applyFont="1" applyBorder="1" applyAlignment="1">
      <alignment horizontal="center" vertical="center" wrapText="1"/>
    </xf>
    <xf numFmtId="0" fontId="4" fillId="0" borderId="40" xfId="20" applyFont="1" applyBorder="1" applyAlignment="1">
      <alignment horizontal="center" vertical="center" wrapText="1"/>
    </xf>
    <xf numFmtId="9" fontId="11" fillId="0" borderId="43" xfId="20" applyNumberFormat="1" applyFont="1" applyBorder="1" applyAlignment="1" applyProtection="1">
      <alignment horizontal="center" vertical="center" wrapText="1"/>
      <protection locked="0"/>
    </xf>
    <xf numFmtId="0" fontId="4" fillId="0" borderId="43" xfId="20" applyFont="1" applyBorder="1" applyAlignment="1">
      <alignment horizontal="center" vertical="center" wrapText="1"/>
    </xf>
    <xf numFmtId="9" fontId="11" fillId="0" borderId="59" xfId="20" applyNumberFormat="1" applyFont="1" applyBorder="1" applyAlignment="1" applyProtection="1">
      <alignment horizontal="center" vertical="center" wrapText="1"/>
      <protection locked="0"/>
    </xf>
    <xf numFmtId="9" fontId="11" fillId="0" borderId="37" xfId="2" applyFont="1" applyFill="1" applyBorder="1" applyAlignment="1" applyProtection="1">
      <alignment vertical="center" wrapText="1"/>
    </xf>
    <xf numFmtId="9" fontId="11" fillId="0" borderId="23" xfId="2" applyFont="1" applyFill="1" applyBorder="1" applyAlignment="1" applyProtection="1">
      <alignment vertical="center" wrapText="1"/>
    </xf>
    <xf numFmtId="9" fontId="11" fillId="0" borderId="30" xfId="2" applyFont="1" applyBorder="1" applyAlignment="1" applyProtection="1">
      <alignment vertical="center"/>
      <protection locked="0"/>
    </xf>
    <xf numFmtId="9" fontId="11" fillId="0" borderId="37" xfId="2" applyFont="1" applyBorder="1" applyAlignment="1">
      <alignment vertical="center" wrapText="1"/>
    </xf>
    <xf numFmtId="9" fontId="4" fillId="0" borderId="23" xfId="2" applyFont="1" applyBorder="1" applyAlignment="1" applyProtection="1">
      <alignment horizontal="center" vertical="center" wrapText="1"/>
    </xf>
    <xf numFmtId="164" fontId="4" fillId="0" borderId="23" xfId="1" applyFont="1" applyBorder="1" applyAlignment="1" applyProtection="1">
      <alignment horizontal="center" vertical="center"/>
      <protection locked="0"/>
    </xf>
    <xf numFmtId="9" fontId="4" fillId="0" borderId="23" xfId="2" applyFont="1" applyBorder="1" applyAlignment="1" applyProtection="1">
      <alignment horizontal="center" vertical="center"/>
      <protection locked="0"/>
    </xf>
    <xf numFmtId="9" fontId="11" fillId="0" borderId="42" xfId="2" applyFont="1" applyFill="1" applyBorder="1" applyAlignment="1" applyProtection="1">
      <alignment vertical="center" wrapText="1"/>
    </xf>
    <xf numFmtId="9" fontId="11" fillId="0" borderId="21" xfId="2" applyFont="1" applyFill="1" applyBorder="1" applyAlignment="1" applyProtection="1">
      <alignment vertical="center" wrapText="1"/>
    </xf>
    <xf numFmtId="9" fontId="11" fillId="0" borderId="28" xfId="2" applyFont="1" applyBorder="1" applyAlignment="1" applyProtection="1">
      <alignment vertical="center"/>
      <protection locked="0"/>
    </xf>
    <xf numFmtId="9" fontId="11" fillId="0" borderId="60" xfId="2" applyFont="1" applyBorder="1" applyAlignment="1">
      <alignment vertical="center" wrapText="1"/>
    </xf>
    <xf numFmtId="9" fontId="11" fillId="0" borderId="42" xfId="2" applyFont="1" applyFill="1" applyBorder="1" applyAlignment="1" applyProtection="1">
      <alignment horizontal="center" vertical="center" wrapText="1"/>
    </xf>
    <xf numFmtId="9" fontId="11" fillId="0" borderId="21" xfId="2" applyFont="1" applyFill="1" applyBorder="1" applyAlignment="1" applyProtection="1">
      <alignment horizontal="center" vertical="center" wrapText="1"/>
    </xf>
    <xf numFmtId="164" fontId="11" fillId="0" borderId="28" xfId="1" applyFont="1" applyFill="1" applyBorder="1" applyAlignment="1" applyProtection="1">
      <alignment horizontal="center" vertical="center"/>
      <protection locked="0"/>
    </xf>
    <xf numFmtId="9" fontId="11" fillId="0" borderId="48" xfId="2" applyFont="1" applyFill="1" applyBorder="1" applyAlignment="1" applyProtection="1">
      <alignment horizontal="center" vertical="center" wrapText="1"/>
    </xf>
    <xf numFmtId="9" fontId="11" fillId="0" borderId="56" xfId="2" applyFont="1" applyFill="1" applyBorder="1" applyAlignment="1" applyProtection="1">
      <alignment horizontal="center" vertical="center"/>
      <protection locked="0"/>
    </xf>
    <xf numFmtId="9" fontId="11" fillId="0" borderId="28" xfId="2" applyFont="1" applyFill="1" applyBorder="1" applyAlignment="1" applyProtection="1">
      <alignment horizontal="center" vertical="center"/>
      <protection locked="0"/>
    </xf>
    <xf numFmtId="9" fontId="11" fillId="0" borderId="37" xfId="2" applyFont="1" applyFill="1" applyBorder="1" applyAlignment="1" applyProtection="1">
      <alignment horizontal="center" vertical="center" wrapText="1"/>
    </xf>
    <xf numFmtId="9" fontId="11" fillId="0" borderId="33" xfId="2" applyFont="1" applyFill="1" applyBorder="1" applyAlignment="1" applyProtection="1">
      <alignment horizontal="center" vertical="center" wrapText="1"/>
    </xf>
    <xf numFmtId="0" fontId="13" fillId="3" borderId="62" xfId="0" applyFont="1" applyFill="1" applyBorder="1" applyAlignment="1" applyProtection="1">
      <alignment vertical="center"/>
      <protection locked="0"/>
    </xf>
    <xf numFmtId="9" fontId="9" fillId="3" borderId="38" xfId="2" applyFont="1" applyFill="1" applyBorder="1" applyAlignment="1" applyProtection="1">
      <alignment horizontal="center" vertical="center"/>
      <protection locked="0"/>
    </xf>
    <xf numFmtId="9" fontId="9" fillId="3" borderId="46" xfId="2" applyFont="1" applyFill="1" applyBorder="1" applyAlignment="1" applyProtection="1">
      <alignment horizontal="center" vertical="center"/>
      <protection locked="0"/>
    </xf>
    <xf numFmtId="9" fontId="7" fillId="6" borderId="38" xfId="2" applyFont="1" applyFill="1" applyBorder="1" applyAlignment="1" applyProtection="1">
      <alignment horizontal="center" vertical="center" wrapText="1"/>
      <protection locked="0"/>
    </xf>
    <xf numFmtId="9" fontId="7" fillId="6" borderId="1" xfId="2" applyFont="1" applyFill="1" applyBorder="1" applyAlignment="1" applyProtection="1">
      <alignment horizontal="center" vertical="center" wrapText="1"/>
      <protection locked="0"/>
    </xf>
    <xf numFmtId="9" fontId="11" fillId="0" borderId="23" xfId="2" applyFont="1" applyBorder="1" applyAlignment="1">
      <alignment vertical="center" wrapText="1"/>
    </xf>
    <xf numFmtId="9" fontId="4" fillId="5" borderId="4" xfId="2" applyFont="1" applyFill="1" applyBorder="1" applyAlignment="1">
      <alignment vertical="center"/>
    </xf>
    <xf numFmtId="9" fontId="11" fillId="0" borderId="42" xfId="2" applyFont="1" applyBorder="1" applyAlignment="1">
      <alignment vertical="center" wrapText="1"/>
    </xf>
    <xf numFmtId="9" fontId="11" fillId="0" borderId="21" xfId="2" applyFont="1" applyBorder="1" applyAlignment="1">
      <alignment vertical="center" wrapText="1"/>
    </xf>
    <xf numFmtId="9" fontId="11" fillId="0" borderId="15" xfId="2" applyFont="1" applyBorder="1" applyAlignment="1">
      <alignment vertical="center" wrapText="1"/>
    </xf>
    <xf numFmtId="9" fontId="11" fillId="0" borderId="64" xfId="2" applyFont="1" applyBorder="1" applyAlignment="1" applyProtection="1">
      <alignment vertical="center"/>
      <protection locked="0"/>
    </xf>
    <xf numFmtId="9" fontId="9" fillId="3" borderId="48" xfId="2" applyFont="1" applyFill="1" applyBorder="1" applyAlignment="1" applyProtection="1">
      <alignment horizontal="center" vertical="center"/>
      <protection locked="0"/>
    </xf>
    <xf numFmtId="9" fontId="4" fillId="5" borderId="29" xfId="2" applyFont="1" applyFill="1" applyBorder="1" applyAlignment="1">
      <alignment vertical="center"/>
    </xf>
    <xf numFmtId="9" fontId="4" fillId="5" borderId="29" xfId="2" applyFont="1" applyFill="1" applyBorder="1" applyAlignment="1">
      <alignment horizontal="center" vertical="center"/>
    </xf>
    <xf numFmtId="0" fontId="24" fillId="0" borderId="37" xfId="0" applyFont="1" applyBorder="1" applyAlignment="1" applyProtection="1">
      <alignment vertical="center" wrapText="1"/>
      <protection locked="0"/>
    </xf>
    <xf numFmtId="0" fontId="17" fillId="0" borderId="37" xfId="0" applyFont="1" applyBorder="1" applyAlignment="1" applyProtection="1">
      <alignment vertical="center" wrapText="1"/>
      <protection locked="0"/>
    </xf>
    <xf numFmtId="9" fontId="8" fillId="0" borderId="1" xfId="20" applyNumberFormat="1" applyFont="1" applyBorder="1" applyAlignment="1">
      <alignment horizontal="center" vertical="center" wrapText="1"/>
    </xf>
    <xf numFmtId="9" fontId="4" fillId="0" borderId="4" xfId="20" applyNumberFormat="1" applyFont="1" applyBorder="1" applyAlignment="1" applyProtection="1">
      <alignment horizontal="center" vertical="center" wrapText="1"/>
      <protection locked="0"/>
    </xf>
    <xf numFmtId="9" fontId="11" fillId="0" borderId="15" xfId="20" applyNumberFormat="1" applyFont="1" applyBorder="1" applyAlignment="1" applyProtection="1">
      <alignment horizontal="center" vertical="center" wrapText="1"/>
      <protection locked="0"/>
    </xf>
    <xf numFmtId="9" fontId="4" fillId="0" borderId="15" xfId="20" applyNumberFormat="1" applyFont="1" applyBorder="1" applyAlignment="1" applyProtection="1">
      <alignment horizontal="center" vertical="center" wrapText="1"/>
      <protection locked="0"/>
    </xf>
    <xf numFmtId="0" fontId="11" fillId="0" borderId="68" xfId="20" applyFont="1" applyBorder="1" applyAlignment="1" applyProtection="1">
      <alignment horizontal="center" vertical="center" wrapText="1"/>
      <protection locked="0"/>
    </xf>
    <xf numFmtId="9" fontId="25" fillId="0" borderId="37" xfId="4" applyNumberFormat="1" applyFill="1" applyBorder="1" applyAlignment="1" applyProtection="1">
      <alignment vertical="center" wrapText="1"/>
    </xf>
    <xf numFmtId="0" fontId="11" fillId="0" borderId="69" xfId="20" applyFont="1" applyBorder="1" applyAlignment="1" applyProtection="1">
      <alignment horizontal="center" vertical="center" wrapText="1"/>
      <protection locked="0"/>
    </xf>
    <xf numFmtId="9" fontId="25" fillId="0" borderId="48" xfId="4" applyNumberFormat="1" applyFill="1" applyBorder="1" applyAlignment="1" applyProtection="1">
      <alignment vertical="center" wrapText="1"/>
    </xf>
    <xf numFmtId="10" fontId="22" fillId="0" borderId="28" xfId="2" applyNumberFormat="1" applyFont="1" applyFill="1" applyBorder="1" applyAlignment="1" applyProtection="1">
      <alignment horizontal="center" vertical="center"/>
      <protection locked="0"/>
    </xf>
    <xf numFmtId="0" fontId="13" fillId="3" borderId="44" xfId="0" applyFont="1" applyFill="1" applyBorder="1" applyAlignment="1" applyProtection="1">
      <alignment vertical="center"/>
      <protection locked="0"/>
    </xf>
    <xf numFmtId="9" fontId="4" fillId="5" borderId="1" xfId="2" applyFont="1" applyFill="1" applyBorder="1" applyAlignment="1" applyProtection="1">
      <alignment vertical="center"/>
    </xf>
    <xf numFmtId="9" fontId="11" fillId="0" borderId="28" xfId="2" applyFont="1" applyFill="1" applyBorder="1" applyAlignment="1" applyProtection="1">
      <alignment vertical="center"/>
      <protection locked="0"/>
    </xf>
    <xf numFmtId="9" fontId="4" fillId="5" borderId="29" xfId="2" applyFont="1" applyFill="1" applyBorder="1" applyAlignment="1" applyProtection="1">
      <alignment vertical="center"/>
    </xf>
    <xf numFmtId="0" fontId="4" fillId="0" borderId="37" xfId="0" applyFont="1" applyBorder="1" applyAlignment="1" applyProtection="1">
      <alignment horizontal="left" vertical="center" wrapText="1"/>
      <protection locked="0"/>
    </xf>
    <xf numFmtId="0" fontId="4" fillId="0" borderId="1" xfId="2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23" xfId="0" applyFont="1" applyBorder="1" applyAlignment="1">
      <alignment vertical="center" wrapText="1"/>
    </xf>
    <xf numFmtId="9" fontId="4" fillId="0" borderId="23" xfId="2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8" fillId="0" borderId="53" xfId="20" applyFont="1" applyBorder="1" applyAlignment="1">
      <alignment horizontal="center" vertical="center" wrapText="1"/>
    </xf>
    <xf numFmtId="9" fontId="18" fillId="0" borderId="4" xfId="2" applyFont="1" applyBorder="1" applyAlignment="1">
      <alignment horizontal="center" vertical="center" wrapText="1"/>
    </xf>
    <xf numFmtId="0" fontId="4" fillId="0" borderId="33" xfId="20" applyFont="1" applyBorder="1" applyAlignment="1">
      <alignment horizontal="center" vertical="center" wrapText="1"/>
    </xf>
    <xf numFmtId="0" fontId="18" fillId="0" borderId="23" xfId="20" applyFont="1" applyBorder="1" applyAlignment="1">
      <alignment horizontal="center" vertical="center" wrapText="1"/>
    </xf>
    <xf numFmtId="9" fontId="18" fillId="0" borderId="12" xfId="2" applyFont="1" applyBorder="1" applyAlignment="1">
      <alignment horizontal="center" vertical="center" wrapText="1"/>
    </xf>
    <xf numFmtId="0" fontId="18" fillId="0" borderId="21" xfId="20" applyFont="1" applyBorder="1" applyAlignment="1">
      <alignment horizontal="center" vertical="center" wrapText="1"/>
    </xf>
    <xf numFmtId="9" fontId="18" fillId="0" borderId="12" xfId="1" applyNumberFormat="1" applyFont="1" applyBorder="1" applyAlignment="1">
      <alignment horizontal="center" vertical="center" wrapText="1"/>
    </xf>
    <xf numFmtId="9" fontId="18" fillId="0" borderId="21" xfId="20" applyNumberFormat="1" applyFont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>
      <alignment horizontal="center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9" fontId="4" fillId="0" borderId="1" xfId="2" applyFont="1" applyBorder="1" applyAlignment="1">
      <alignment horizontal="center" vertical="center" wrapText="1"/>
    </xf>
    <xf numFmtId="0" fontId="4" fillId="7" borderId="1" xfId="20" applyFont="1" applyFill="1" applyBorder="1" applyAlignment="1">
      <alignment horizontal="center" vertical="center" wrapText="1"/>
    </xf>
    <xf numFmtId="9" fontId="18" fillId="7" borderId="30" xfId="1" applyNumberFormat="1" applyFont="1" applyFill="1" applyBorder="1" applyAlignment="1">
      <alignment horizontal="center" vertical="center" wrapText="1"/>
    </xf>
    <xf numFmtId="164" fontId="18" fillId="0" borderId="30" xfId="1" applyFont="1" applyBorder="1" applyAlignment="1">
      <alignment vertical="center" wrapText="1"/>
    </xf>
    <xf numFmtId="9" fontId="11" fillId="0" borderId="33" xfId="2" applyFont="1" applyFill="1" applyBorder="1" applyAlignment="1" applyProtection="1">
      <alignment vertical="center" wrapText="1"/>
    </xf>
    <xf numFmtId="164" fontId="18" fillId="7" borderId="28" xfId="1" applyFont="1" applyFill="1" applyBorder="1" applyAlignment="1">
      <alignment horizontal="center" vertical="center" wrapText="1"/>
    </xf>
    <xf numFmtId="164" fontId="18" fillId="0" borderId="28" xfId="1" applyFont="1" applyBorder="1" applyAlignment="1">
      <alignment vertical="center" wrapText="1"/>
    </xf>
    <xf numFmtId="9" fontId="11" fillId="0" borderId="48" xfId="2" applyFont="1" applyFill="1" applyBorder="1" applyAlignment="1" applyProtection="1">
      <alignment vertical="center" wrapText="1"/>
    </xf>
    <xf numFmtId="9" fontId="18" fillId="7" borderId="63" xfId="2" applyFont="1" applyFill="1" applyBorder="1" applyAlignment="1">
      <alignment horizontal="center" vertical="center" wrapText="1"/>
    </xf>
    <xf numFmtId="164" fontId="18" fillId="0" borderId="63" xfId="1" applyFont="1" applyBorder="1" applyAlignment="1">
      <alignment horizontal="center" vertical="center" wrapText="1"/>
    </xf>
    <xf numFmtId="9" fontId="11" fillId="0" borderId="33" xfId="2" applyFont="1" applyFill="1" applyBorder="1" applyAlignment="1" applyProtection="1">
      <alignment horizontal="center" vertical="top" wrapText="1"/>
    </xf>
    <xf numFmtId="9" fontId="11" fillId="0" borderId="23" xfId="2" applyFont="1" applyFill="1" applyBorder="1" applyAlignment="1" applyProtection="1">
      <alignment horizontal="center" vertical="top" wrapText="1"/>
    </xf>
    <xf numFmtId="9" fontId="4" fillId="7" borderId="29" xfId="2" applyFont="1" applyFill="1" applyBorder="1" applyAlignment="1">
      <alignment horizontal="center" vertical="center" wrapText="1"/>
    </xf>
    <xf numFmtId="164" fontId="4" fillId="0" borderId="29" xfId="1" applyFont="1" applyBorder="1" applyAlignment="1">
      <alignment horizontal="center" vertical="center" wrapText="1"/>
    </xf>
    <xf numFmtId="164" fontId="4" fillId="7" borderId="29" xfId="1" applyFont="1" applyFill="1" applyBorder="1" applyAlignment="1">
      <alignment horizontal="center" vertical="center" wrapText="1"/>
    </xf>
    <xf numFmtId="9" fontId="4" fillId="7" borderId="30" xfId="20" applyNumberFormat="1" applyFont="1" applyFill="1" applyBorder="1" applyAlignment="1" applyProtection="1">
      <alignment horizontal="center" vertical="center" wrapText="1"/>
      <protection locked="0"/>
    </xf>
    <xf numFmtId="9" fontId="4" fillId="0" borderId="30" xfId="20" applyNumberFormat="1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justify" vertical="center" wrapText="1"/>
      <protection locked="0"/>
    </xf>
    <xf numFmtId="0" fontId="4" fillId="0" borderId="37" xfId="0" applyFont="1" applyBorder="1" applyAlignment="1" applyProtection="1">
      <alignment horizontal="justify" vertical="top" wrapText="1"/>
      <protection locked="0"/>
    </xf>
    <xf numFmtId="9" fontId="4" fillId="0" borderId="4" xfId="20" applyNumberFormat="1" applyFont="1" applyBorder="1" applyAlignment="1">
      <alignment horizontal="center" vertical="center" wrapText="1"/>
    </xf>
    <xf numFmtId="9" fontId="4" fillId="0" borderId="13" xfId="20" applyNumberFormat="1" applyFont="1" applyBorder="1" applyAlignment="1">
      <alignment horizontal="center" vertical="center" wrapText="1"/>
    </xf>
    <xf numFmtId="0" fontId="18" fillId="0" borderId="5" xfId="20" applyFont="1" applyBorder="1" applyAlignment="1">
      <alignment horizontal="center" vertical="center" wrapText="1"/>
    </xf>
    <xf numFmtId="0" fontId="4" fillId="0" borderId="29" xfId="20" applyFont="1" applyBorder="1" applyAlignment="1">
      <alignment horizontal="center" vertical="center" wrapText="1"/>
    </xf>
    <xf numFmtId="0" fontId="18" fillId="0" borderId="29" xfId="20" applyFont="1" applyBorder="1" applyAlignment="1">
      <alignment horizontal="center" vertical="center" wrapText="1"/>
    </xf>
    <xf numFmtId="9" fontId="8" fillId="0" borderId="15" xfId="20" applyNumberFormat="1" applyFont="1" applyBorder="1" applyAlignment="1">
      <alignment horizontal="center" vertical="center" wrapText="1"/>
    </xf>
    <xf numFmtId="9" fontId="11" fillId="0" borderId="5" xfId="20" applyNumberFormat="1" applyFont="1" applyBorder="1" applyAlignment="1" applyProtection="1">
      <alignment horizontal="center" vertical="center" wrapText="1"/>
      <protection locked="0"/>
    </xf>
    <xf numFmtId="1" fontId="4" fillId="0" borderId="5" xfId="20" applyNumberFormat="1" applyFont="1" applyBorder="1" applyAlignment="1" applyProtection="1">
      <alignment horizontal="center" vertical="center" wrapText="1"/>
      <protection locked="0"/>
    </xf>
    <xf numFmtId="0" fontId="18" fillId="0" borderId="47" xfId="20" applyFont="1" applyBorder="1" applyAlignment="1">
      <alignment horizontal="center" vertical="center" wrapText="1"/>
    </xf>
    <xf numFmtId="0" fontId="18" fillId="0" borderId="45" xfId="20" applyFont="1" applyBorder="1" applyAlignment="1">
      <alignment horizontal="center" vertical="center" wrapText="1"/>
    </xf>
    <xf numFmtId="0" fontId="18" fillId="0" borderId="4" xfId="20" applyFont="1" applyBorder="1" applyAlignment="1">
      <alignment horizontal="center" vertical="center" wrapText="1"/>
    </xf>
    <xf numFmtId="1" fontId="18" fillId="0" borderId="4" xfId="20" applyNumberFormat="1" applyFont="1" applyBorder="1" applyAlignment="1">
      <alignment horizontal="center" vertical="center" wrapText="1"/>
    </xf>
    <xf numFmtId="0" fontId="18" fillId="0" borderId="15" xfId="20" applyFont="1" applyBorder="1" applyAlignment="1">
      <alignment horizontal="center" vertical="center" wrapText="1"/>
    </xf>
    <xf numFmtId="0" fontId="18" fillId="0" borderId="46" xfId="20" applyFont="1" applyBorder="1" applyAlignment="1">
      <alignment horizontal="center" vertical="center" wrapText="1"/>
    </xf>
    <xf numFmtId="9" fontId="18" fillId="0" borderId="46" xfId="20" applyNumberFormat="1" applyFont="1" applyBorder="1" applyAlignment="1">
      <alignment horizontal="center" vertical="center" wrapText="1"/>
    </xf>
    <xf numFmtId="0" fontId="11" fillId="0" borderId="5" xfId="2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9" fontId="11" fillId="7" borderId="23" xfId="20" applyNumberFormat="1" applyFont="1" applyFill="1" applyBorder="1" applyAlignment="1" applyProtection="1">
      <alignment horizontal="center" vertical="center" wrapText="1"/>
      <protection locked="0"/>
    </xf>
    <xf numFmtId="164" fontId="11" fillId="0" borderId="23" xfId="1" applyFont="1" applyBorder="1" applyAlignment="1" applyProtection="1">
      <alignment horizontal="center" vertical="center" wrapText="1"/>
      <protection locked="0"/>
    </xf>
    <xf numFmtId="1" fontId="4" fillId="7" borderId="23" xfId="1" applyNumberFormat="1" applyFont="1" applyFill="1" applyBorder="1" applyAlignment="1" applyProtection="1">
      <alignment horizontal="center" vertical="center" wrapText="1"/>
      <protection locked="0"/>
    </xf>
    <xf numFmtId="9" fontId="11" fillId="0" borderId="30" xfId="2" applyFont="1" applyBorder="1" applyAlignment="1" applyProtection="1">
      <alignment horizontal="center" vertical="center" wrapText="1"/>
      <protection locked="0"/>
    </xf>
    <xf numFmtId="164" fontId="11" fillId="0" borderId="30" xfId="1" applyFont="1" applyBorder="1" applyAlignment="1" applyProtection="1">
      <alignment horizontal="center" vertical="center" wrapText="1"/>
      <protection locked="0"/>
    </xf>
    <xf numFmtId="164" fontId="4" fillId="0" borderId="30" xfId="1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justify" vertical="top"/>
      <protection locked="0"/>
    </xf>
    <xf numFmtId="0" fontId="11" fillId="0" borderId="37" xfId="0" applyFont="1" applyBorder="1" applyAlignment="1" applyProtection="1">
      <alignment horizontal="justify" vertical="top" wrapText="1"/>
      <protection locked="0"/>
    </xf>
    <xf numFmtId="0" fontId="22" fillId="7" borderId="37" xfId="0" applyFont="1" applyFill="1" applyBorder="1" applyAlignment="1" applyProtection="1">
      <alignment horizontal="justify" vertical="top" wrapText="1"/>
      <protection locked="0"/>
    </xf>
    <xf numFmtId="0" fontId="27" fillId="0" borderId="1" xfId="20" applyFont="1" applyBorder="1" applyAlignment="1">
      <alignment horizontal="center" vertical="center" wrapText="1"/>
    </xf>
    <xf numFmtId="9" fontId="27" fillId="0" borderId="1" xfId="20" applyNumberFormat="1" applyFont="1" applyBorder="1" applyAlignment="1">
      <alignment horizontal="center" vertical="center" wrapText="1"/>
    </xf>
    <xf numFmtId="0" fontId="8" fillId="0" borderId="29" xfId="20" applyFont="1" applyBorder="1" applyAlignment="1">
      <alignment horizontal="center" vertical="center" wrapText="1"/>
    </xf>
    <xf numFmtId="43" fontId="11" fillId="0" borderId="30" xfId="18" applyFont="1" applyFill="1" applyBorder="1" applyAlignment="1" applyProtection="1">
      <alignment horizontal="center" vertical="center"/>
      <protection locked="0"/>
    </xf>
    <xf numFmtId="0" fontId="8" fillId="0" borderId="30" xfId="20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horizontal="left" vertical="top" wrapText="1"/>
      <protection locked="0"/>
    </xf>
    <xf numFmtId="0" fontId="18" fillId="0" borderId="48" xfId="0" applyFont="1" applyBorder="1" applyAlignment="1">
      <alignment horizontal="left" vertical="center" wrapText="1"/>
    </xf>
    <xf numFmtId="9" fontId="18" fillId="0" borderId="4" xfId="20" applyNumberFormat="1" applyFont="1" applyBorder="1" applyAlignment="1">
      <alignment horizontal="center" vertical="center" wrapText="1"/>
    </xf>
    <xf numFmtId="9" fontId="11" fillId="0" borderId="2" xfId="20" applyNumberFormat="1" applyFont="1" applyBorder="1" applyAlignment="1" applyProtection="1">
      <alignment horizontal="center" vertical="center" wrapText="1"/>
      <protection locked="0"/>
    </xf>
    <xf numFmtId="9" fontId="11" fillId="0" borderId="1" xfId="20" applyNumberFormat="1" applyFont="1" applyBorder="1" applyAlignment="1" applyProtection="1">
      <alignment horizontal="center" vertical="center" wrapText="1"/>
      <protection locked="0"/>
    </xf>
    <xf numFmtId="0" fontId="18" fillId="0" borderId="0" xfId="20" applyFont="1" applyAlignment="1">
      <alignment horizontal="center" vertical="center" wrapText="1"/>
    </xf>
    <xf numFmtId="0" fontId="18" fillId="0" borderId="21" xfId="0" applyFont="1" applyBorder="1" applyAlignment="1">
      <alignment horizontal="left" vertical="center" wrapText="1"/>
    </xf>
    <xf numFmtId="0" fontId="4" fillId="0" borderId="46" xfId="20" applyFont="1" applyBorder="1" applyAlignment="1">
      <alignment horizontal="center" vertical="center" wrapText="1"/>
    </xf>
    <xf numFmtId="9" fontId="4" fillId="0" borderId="21" xfId="20" applyNumberFormat="1" applyFont="1" applyBorder="1" applyAlignment="1" applyProtection="1">
      <alignment horizontal="center" vertical="center" wrapText="1"/>
      <protection locked="0"/>
    </xf>
    <xf numFmtId="165" fontId="18" fillId="0" borderId="80" xfId="20" applyNumberFormat="1" applyFont="1" applyBorder="1" applyAlignment="1">
      <alignment horizontal="center" vertical="center" wrapText="1"/>
    </xf>
    <xf numFmtId="0" fontId="18" fillId="0" borderId="80" xfId="20" applyFont="1" applyBorder="1" applyAlignment="1">
      <alignment horizontal="center" vertical="center" wrapText="1"/>
    </xf>
    <xf numFmtId="0" fontId="18" fillId="0" borderId="81" xfId="20" applyFont="1" applyBorder="1" applyAlignment="1">
      <alignment horizontal="center" vertical="center" wrapText="1"/>
    </xf>
    <xf numFmtId="10" fontId="18" fillId="0" borderId="82" xfId="20" applyNumberFormat="1" applyFont="1" applyBorder="1" applyAlignment="1">
      <alignment horizontal="center" vertical="center" wrapText="1"/>
    </xf>
    <xf numFmtId="0" fontId="18" fillId="0" borderId="82" xfId="20" applyFont="1" applyBorder="1" applyAlignment="1">
      <alignment horizontal="center" vertical="center" wrapText="1"/>
    </xf>
    <xf numFmtId="0" fontId="18" fillId="0" borderId="63" xfId="20" applyFont="1" applyBorder="1" applyAlignment="1">
      <alignment horizontal="center" vertical="center" wrapText="1"/>
    </xf>
    <xf numFmtId="0" fontId="28" fillId="7" borderId="37" xfId="0" applyFont="1" applyFill="1" applyBorder="1" applyAlignment="1" applyProtection="1">
      <alignment horizontal="justify" vertical="top" wrapText="1"/>
      <protection locked="0"/>
    </xf>
    <xf numFmtId="9" fontId="18" fillId="0" borderId="5" xfId="20" applyNumberFormat="1" applyFont="1" applyBorder="1" applyAlignment="1" applyProtection="1">
      <alignment horizontal="center" vertical="center" wrapText="1"/>
      <protection locked="0"/>
    </xf>
    <xf numFmtId="0" fontId="18" fillId="0" borderId="1" xfId="20" applyFont="1" applyBorder="1" applyAlignment="1">
      <alignment horizontal="center" vertical="center" wrapText="1"/>
    </xf>
    <xf numFmtId="0" fontId="18" fillId="7" borderId="1" xfId="20" applyFont="1" applyFill="1" applyBorder="1" applyAlignment="1">
      <alignment horizontal="center" vertical="center" wrapText="1"/>
    </xf>
    <xf numFmtId="9" fontId="18" fillId="0" borderId="1" xfId="20" applyNumberFormat="1" applyFont="1" applyBorder="1" applyAlignment="1" applyProtection="1">
      <alignment horizontal="center" vertical="center" wrapText="1"/>
      <protection locked="0"/>
    </xf>
    <xf numFmtId="0" fontId="4" fillId="7" borderId="5" xfId="20" applyFont="1" applyFill="1" applyBorder="1" applyAlignment="1">
      <alignment horizontal="center" vertical="center" wrapText="1"/>
    </xf>
    <xf numFmtId="0" fontId="18" fillId="7" borderId="29" xfId="20" applyFont="1" applyFill="1" applyBorder="1" applyAlignment="1" applyProtection="1">
      <alignment horizontal="center" vertical="center" wrapText="1"/>
      <protection locked="0"/>
    </xf>
    <xf numFmtId="0" fontId="11" fillId="7" borderId="29" xfId="20" applyFont="1" applyFill="1" applyBorder="1" applyAlignment="1" applyProtection="1">
      <alignment horizontal="center" vertical="center" wrapText="1"/>
      <protection locked="0"/>
    </xf>
    <xf numFmtId="164" fontId="11" fillId="0" borderId="30" xfId="1" applyFont="1" applyFill="1" applyBorder="1" applyAlignment="1" applyProtection="1">
      <alignment horizontal="left" vertical="center"/>
      <protection locked="0"/>
    </xf>
    <xf numFmtId="0" fontId="11" fillId="0" borderId="83" xfId="20" applyFont="1" applyBorder="1" applyAlignment="1" applyProtection="1">
      <alignment horizontal="center" vertical="center" wrapText="1"/>
      <protection locked="0"/>
    </xf>
    <xf numFmtId="9" fontId="11" fillId="5" borderId="23" xfId="2" applyFont="1" applyFill="1" applyBorder="1" applyAlignment="1" applyProtection="1">
      <alignment horizontal="center" vertical="center"/>
    </xf>
    <xf numFmtId="9" fontId="11" fillId="5" borderId="30" xfId="2" applyFont="1" applyFill="1" applyBorder="1" applyAlignment="1" applyProtection="1">
      <alignment horizontal="center" vertical="center"/>
    </xf>
    <xf numFmtId="0" fontId="4" fillId="7" borderId="37" xfId="0" applyFont="1" applyFill="1" applyBorder="1" applyAlignment="1" applyProtection="1">
      <alignment horizontal="justify" vertical="top" wrapText="1"/>
      <protection locked="0"/>
    </xf>
    <xf numFmtId="0" fontId="10" fillId="2" borderId="93" xfId="0" applyFont="1" applyFill="1" applyBorder="1" applyAlignment="1">
      <alignment horizontal="center" vertical="center" wrapText="1"/>
    </xf>
    <xf numFmtId="0" fontId="10" fillId="2" borderId="94" xfId="0" applyFont="1" applyFill="1" applyBorder="1" applyAlignment="1">
      <alignment horizontal="center" vertical="center" wrapText="1"/>
    </xf>
    <xf numFmtId="0" fontId="4" fillId="0" borderId="15" xfId="0" applyFont="1" applyBorder="1" applyAlignment="1" applyProtection="1">
      <alignment vertical="center"/>
      <protection locked="0"/>
    </xf>
    <xf numFmtId="0" fontId="4" fillId="0" borderId="12" xfId="20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 wrapText="1"/>
    </xf>
    <xf numFmtId="9" fontId="22" fillId="0" borderId="29" xfId="20" applyNumberFormat="1" applyFont="1" applyBorder="1" applyAlignment="1" applyProtection="1">
      <alignment horizontal="center" vertical="center" wrapText="1"/>
      <protection locked="0"/>
    </xf>
    <xf numFmtId="1" fontId="8" fillId="0" borderId="29" xfId="2" applyNumberFormat="1" applyFont="1" applyBorder="1" applyAlignment="1">
      <alignment horizontal="center" vertical="center" wrapText="1"/>
    </xf>
    <xf numFmtId="0" fontId="13" fillId="3" borderId="97" xfId="0" applyFont="1" applyFill="1" applyBorder="1" applyAlignment="1" applyProtection="1">
      <alignment vertical="center"/>
      <protection locked="0"/>
    </xf>
    <xf numFmtId="0" fontId="18" fillId="0" borderId="5" xfId="0" applyFont="1" applyBorder="1" applyAlignment="1">
      <alignment horizontal="center" vertical="center" wrapText="1"/>
    </xf>
    <xf numFmtId="9" fontId="17" fillId="0" borderId="23" xfId="2" applyFont="1" applyFill="1" applyBorder="1" applyAlignment="1" applyProtection="1">
      <alignment horizontal="center" vertical="center" wrapText="1"/>
    </xf>
    <xf numFmtId="0" fontId="18" fillId="0" borderId="23" xfId="0" applyFont="1" applyBorder="1" applyAlignment="1">
      <alignment vertical="center" wrapText="1"/>
    </xf>
    <xf numFmtId="0" fontId="18" fillId="0" borderId="23" xfId="0" applyFont="1" applyBorder="1" applyAlignment="1">
      <alignment horizontal="left" vertical="center" wrapText="1"/>
    </xf>
    <xf numFmtId="0" fontId="4" fillId="0" borderId="13" xfId="20" applyFont="1" applyBorder="1" applyAlignment="1">
      <alignment vertical="center" wrapText="1"/>
    </xf>
    <xf numFmtId="1" fontId="11" fillId="0" borderId="23" xfId="20" applyNumberFormat="1" applyFont="1" applyBorder="1" applyAlignment="1" applyProtection="1">
      <alignment horizontal="center" vertical="center" wrapText="1"/>
      <protection locked="0"/>
    </xf>
    <xf numFmtId="9" fontId="4" fillId="0" borderId="1" xfId="20" applyNumberFormat="1" applyFont="1" applyBorder="1" applyAlignment="1" applyProtection="1">
      <alignment horizontal="center" vertical="center" wrapText="1"/>
      <protection locked="0"/>
    </xf>
    <xf numFmtId="9" fontId="4" fillId="0" borderId="22" xfId="20" applyNumberFormat="1" applyFont="1" applyBorder="1" applyAlignment="1">
      <alignment horizontal="center" vertical="center" wrapText="1"/>
    </xf>
    <xf numFmtId="9" fontId="17" fillId="0" borderId="33" xfId="2" applyFont="1" applyFill="1" applyBorder="1" applyAlignment="1" applyProtection="1">
      <alignment horizontal="center" vertical="center" wrapText="1"/>
    </xf>
    <xf numFmtId="9" fontId="4" fillId="0" borderId="1" xfId="2" applyFont="1" applyFill="1" applyBorder="1" applyAlignment="1" applyProtection="1">
      <alignment vertical="center" wrapText="1"/>
    </xf>
    <xf numFmtId="164" fontId="4" fillId="0" borderId="30" xfId="1" applyFont="1" applyFill="1" applyBorder="1" applyAlignment="1" applyProtection="1">
      <alignment horizontal="center" vertical="center"/>
      <protection locked="0"/>
    </xf>
    <xf numFmtId="9" fontId="4" fillId="0" borderId="23" xfId="2" applyFont="1" applyFill="1" applyBorder="1" applyAlignment="1" applyProtection="1">
      <alignment vertical="center" wrapText="1"/>
    </xf>
    <xf numFmtId="9" fontId="11" fillId="0" borderId="23" xfId="2" applyFont="1" applyFill="1" applyBorder="1" applyAlignment="1" applyProtection="1">
      <alignment horizontal="center" vertical="center"/>
      <protection locked="0"/>
    </xf>
    <xf numFmtId="9" fontId="4" fillId="5" borderId="33" xfId="2" applyFont="1" applyFill="1" applyBorder="1" applyAlignment="1" applyProtection="1">
      <alignment horizontal="center" vertical="center"/>
    </xf>
    <xf numFmtId="9" fontId="9" fillId="0" borderId="11" xfId="2" applyFont="1" applyFill="1" applyBorder="1" applyAlignment="1" applyProtection="1">
      <alignment horizontal="center" vertical="center"/>
      <protection locked="0"/>
    </xf>
    <xf numFmtId="9" fontId="9" fillId="0" borderId="46" xfId="2" applyFont="1" applyFill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justify" vertical="top" wrapText="1"/>
      <protection locked="0"/>
    </xf>
    <xf numFmtId="0" fontId="4" fillId="0" borderId="37" xfId="0" applyFont="1" applyBorder="1" applyAlignment="1" applyProtection="1">
      <alignment horizontal="justify" vertical="center"/>
      <protection locked="0"/>
    </xf>
    <xf numFmtId="0" fontId="4" fillId="0" borderId="1" xfId="0" applyFont="1" applyBorder="1" applyAlignment="1" applyProtection="1">
      <alignment horizontal="justify" vertical="center" wrapText="1"/>
      <protection locked="0"/>
    </xf>
    <xf numFmtId="0" fontId="4" fillId="0" borderId="1" xfId="0" applyFont="1" applyBorder="1" applyAlignment="1" applyProtection="1">
      <alignment horizontal="justify" vertical="center"/>
      <protection locked="0"/>
    </xf>
    <xf numFmtId="0" fontId="4" fillId="0" borderId="29" xfId="0" applyFont="1" applyBorder="1" applyAlignment="1" applyProtection="1">
      <alignment horizontal="justify" vertical="center"/>
      <protection locked="0"/>
    </xf>
    <xf numFmtId="0" fontId="4" fillId="0" borderId="15" xfId="0" applyFont="1" applyBorder="1" applyAlignment="1" applyProtection="1">
      <alignment horizontal="justify" vertical="center" wrapText="1"/>
      <protection locked="0"/>
    </xf>
    <xf numFmtId="0" fontId="4" fillId="0" borderId="15" xfId="0" applyFont="1" applyBorder="1" applyAlignment="1" applyProtection="1">
      <alignment horizontal="justify" vertical="center"/>
      <protection locked="0"/>
    </xf>
    <xf numFmtId="9" fontId="9" fillId="0" borderId="48" xfId="2" applyFont="1" applyFill="1" applyBorder="1" applyAlignment="1" applyProtection="1">
      <alignment horizontal="center" vertical="center"/>
      <protection locked="0"/>
    </xf>
    <xf numFmtId="0" fontId="4" fillId="0" borderId="100" xfId="0" applyFont="1" applyBorder="1" applyProtection="1">
      <protection locked="0"/>
    </xf>
    <xf numFmtId="0" fontId="17" fillId="0" borderId="57" xfId="0" applyFont="1" applyBorder="1" applyAlignment="1" applyProtection="1">
      <alignment horizontal="justify" vertical="top"/>
      <protection locked="0"/>
    </xf>
    <xf numFmtId="0" fontId="4" fillId="0" borderId="57" xfId="0" applyFont="1" applyBorder="1" applyAlignment="1" applyProtection="1">
      <alignment horizontal="justify" vertical="top"/>
      <protection locked="0"/>
    </xf>
    <xf numFmtId="0" fontId="4" fillId="0" borderId="44" xfId="0" applyFont="1" applyBorder="1" applyProtection="1">
      <protection locked="0"/>
    </xf>
    <xf numFmtId="0" fontId="10" fillId="2" borderId="10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9" fontId="30" fillId="0" borderId="23" xfId="2" applyFont="1" applyFill="1" applyBorder="1" applyAlignment="1" applyProtection="1">
      <alignment horizontal="center" vertical="center" wrapText="1"/>
    </xf>
    <xf numFmtId="9" fontId="11" fillId="7" borderId="30" xfId="2" applyFont="1" applyFill="1" applyBorder="1" applyAlignment="1" applyProtection="1">
      <alignment horizontal="center" vertical="center"/>
      <protection locked="0"/>
    </xf>
    <xf numFmtId="0" fontId="10" fillId="2" borderId="104" xfId="0" applyFont="1" applyFill="1" applyBorder="1" applyAlignment="1">
      <alignment horizontal="center" vertical="center" wrapText="1"/>
    </xf>
    <xf numFmtId="9" fontId="31" fillId="0" borderId="23" xfId="0" applyNumberFormat="1" applyFont="1" applyBorder="1" applyAlignment="1">
      <alignment horizontal="center" vertical="center" wrapText="1"/>
    </xf>
    <xf numFmtId="9" fontId="31" fillId="0" borderId="4" xfId="2" applyFont="1" applyFill="1" applyBorder="1" applyAlignment="1">
      <alignment horizontal="center" vertical="center" wrapText="1"/>
    </xf>
    <xf numFmtId="1" fontId="4" fillId="0" borderId="1" xfId="20" applyNumberFormat="1" applyFont="1" applyBorder="1" applyAlignment="1" applyProtection="1">
      <alignment horizontal="center" vertical="center" wrapText="1"/>
      <protection locked="0"/>
    </xf>
    <xf numFmtId="1" fontId="4" fillId="0" borderId="21" xfId="20" applyNumberFormat="1" applyFont="1" applyBorder="1" applyAlignment="1" applyProtection="1">
      <alignment horizontal="center" vertical="center" wrapText="1"/>
      <protection locked="0"/>
    </xf>
    <xf numFmtId="9" fontId="31" fillId="0" borderId="4" xfId="0" applyNumberFormat="1" applyFont="1" applyBorder="1" applyAlignment="1">
      <alignment horizontal="center" vertical="center" wrapText="1"/>
    </xf>
    <xf numFmtId="9" fontId="18" fillId="0" borderId="30" xfId="2" applyFont="1" applyBorder="1" applyAlignment="1">
      <alignment horizontal="center" vertical="center" wrapText="1"/>
    </xf>
    <xf numFmtId="0" fontId="18" fillId="0" borderId="30" xfId="20" applyFont="1" applyBorder="1" applyAlignment="1">
      <alignment horizontal="center" vertical="center" wrapText="1"/>
    </xf>
    <xf numFmtId="10" fontId="11" fillId="0" borderId="82" xfId="2" applyNumberFormat="1" applyFont="1" applyBorder="1" applyAlignment="1">
      <alignment horizontal="center" vertical="center" wrapText="1"/>
    </xf>
    <xf numFmtId="9" fontId="25" fillId="0" borderId="23" xfId="4" applyNumberFormat="1" applyFill="1" applyBorder="1" applyAlignment="1" applyProtection="1">
      <alignment horizontal="center" vertical="center" wrapText="1"/>
    </xf>
    <xf numFmtId="164" fontId="4" fillId="0" borderId="29" xfId="1" applyFont="1" applyBorder="1" applyAlignment="1" applyProtection="1">
      <alignment horizontal="center" vertical="center" wrapText="1"/>
      <protection locked="0"/>
    </xf>
    <xf numFmtId="9" fontId="4" fillId="0" borderId="29" xfId="20" applyNumberFormat="1" applyFont="1" applyBorder="1" applyAlignment="1" applyProtection="1">
      <alignment horizontal="center" vertical="center" wrapText="1"/>
      <protection locked="0"/>
    </xf>
    <xf numFmtId="164" fontId="18" fillId="0" borderId="29" xfId="1" applyFont="1" applyBorder="1" applyAlignment="1">
      <alignment horizontal="center" vertical="center" wrapText="1"/>
    </xf>
    <xf numFmtId="0" fontId="4" fillId="7" borderId="37" xfId="0" applyFont="1" applyFill="1" applyBorder="1" applyAlignment="1" applyProtection="1">
      <alignment horizontal="justify" vertical="center" wrapText="1"/>
      <protection locked="0"/>
    </xf>
    <xf numFmtId="9" fontId="18" fillId="0" borderId="29" xfId="2" applyFont="1" applyBorder="1" applyAlignment="1">
      <alignment horizontal="center" vertical="center" wrapText="1"/>
    </xf>
    <xf numFmtId="9" fontId="18" fillId="0" borderId="29" xfId="20" applyNumberFormat="1" applyFont="1" applyBorder="1" applyAlignment="1">
      <alignment horizontal="center" vertical="center" wrapText="1"/>
    </xf>
    <xf numFmtId="0" fontId="4" fillId="0" borderId="0" xfId="0" applyFont="1" applyAlignment="1" applyProtection="1">
      <alignment horizontal="justify" vertical="top"/>
      <protection locked="0"/>
    </xf>
    <xf numFmtId="0" fontId="18" fillId="0" borderId="55" xfId="0" applyFont="1" applyBorder="1" applyAlignment="1">
      <alignment horizontal="center" vertical="center" wrapText="1"/>
    </xf>
    <xf numFmtId="0" fontId="18" fillId="0" borderId="1" xfId="20" applyFont="1" applyBorder="1" applyAlignment="1">
      <alignment horizontal="justify" vertical="center" wrapText="1"/>
    </xf>
    <xf numFmtId="9" fontId="18" fillId="0" borderId="1" xfId="2" applyFont="1" applyFill="1" applyBorder="1" applyAlignment="1">
      <alignment horizontal="center" vertical="center" wrapText="1"/>
    </xf>
    <xf numFmtId="0" fontId="4" fillId="0" borderId="1" xfId="20" applyFont="1" applyBorder="1" applyAlignment="1">
      <alignment horizontal="justify" vertical="center" wrapText="1"/>
    </xf>
    <xf numFmtId="9" fontId="32" fillId="0" borderId="23" xfId="2" applyFont="1" applyFill="1" applyBorder="1" applyAlignment="1" applyProtection="1">
      <alignment horizontal="center" vertical="center" wrapText="1"/>
    </xf>
    <xf numFmtId="1" fontId="4" fillId="0" borderId="29" xfId="2" applyNumberFormat="1" applyFont="1" applyBorder="1" applyAlignment="1">
      <alignment horizontal="center" vertical="center" wrapText="1"/>
    </xf>
    <xf numFmtId="0" fontId="7" fillId="0" borderId="42" xfId="0" applyFont="1" applyBorder="1" applyAlignment="1" applyProtection="1">
      <alignment horizontal="justify" vertical="top" wrapText="1"/>
      <protection locked="0"/>
    </xf>
    <xf numFmtId="0" fontId="4" fillId="7" borderId="37" xfId="0" applyFont="1" applyFill="1" applyBorder="1" applyAlignment="1" applyProtection="1">
      <alignment horizontal="justify" vertical="top"/>
      <protection locked="0"/>
    </xf>
    <xf numFmtId="0" fontId="4" fillId="0" borderId="40" xfId="0" applyFont="1" applyBorder="1" applyAlignment="1" applyProtection="1">
      <alignment horizontal="justify" vertical="top"/>
      <protection locked="0"/>
    </xf>
    <xf numFmtId="0" fontId="4" fillId="0" borderId="45" xfId="20" applyFont="1" applyBorder="1" applyAlignment="1">
      <alignment horizontal="center" vertical="center" wrapText="1"/>
    </xf>
    <xf numFmtId="9" fontId="11" fillId="0" borderId="48" xfId="20" applyNumberFormat="1" applyFont="1" applyBorder="1" applyAlignment="1" applyProtection="1">
      <alignment horizontal="center" vertical="center" wrapText="1"/>
      <protection locked="0"/>
    </xf>
    <xf numFmtId="1" fontId="11" fillId="0" borderId="21" xfId="20" applyNumberFormat="1" applyFont="1" applyBorder="1" applyAlignment="1" applyProtection="1">
      <alignment horizontal="center" vertical="center" wrapText="1"/>
      <protection locked="0"/>
    </xf>
    <xf numFmtId="1" fontId="4" fillId="0" borderId="23" xfId="2" applyNumberFormat="1" applyFont="1" applyBorder="1" applyAlignment="1">
      <alignment horizontal="center" vertical="center" wrapText="1"/>
    </xf>
    <xf numFmtId="1" fontId="4" fillId="0" borderId="30" xfId="20" applyNumberFormat="1" applyFont="1" applyBorder="1" applyAlignment="1" applyProtection="1">
      <alignment horizontal="center" vertical="center" wrapText="1"/>
      <protection locked="0"/>
    </xf>
    <xf numFmtId="9" fontId="11" fillId="0" borderId="23" xfId="2" applyFont="1" applyBorder="1" applyAlignment="1">
      <alignment horizontal="center" vertical="center" wrapText="1"/>
    </xf>
    <xf numFmtId="0" fontId="11" fillId="0" borderId="109" xfId="20" applyFont="1" applyBorder="1" applyAlignment="1" applyProtection="1">
      <alignment horizontal="center" vertical="center" wrapText="1"/>
      <protection locked="0"/>
    </xf>
    <xf numFmtId="0" fontId="11" fillId="0" borderId="63" xfId="20" applyFont="1" applyBorder="1" applyAlignment="1" applyProtection="1">
      <alignment horizontal="center" vertical="center" wrapText="1"/>
      <protection locked="0"/>
    </xf>
    <xf numFmtId="165" fontId="28" fillId="0" borderId="30" xfId="2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9" fontId="8" fillId="0" borderId="30" xfId="2" applyFont="1" applyBorder="1" applyAlignment="1">
      <alignment horizontal="center" vertical="center" wrapText="1"/>
    </xf>
    <xf numFmtId="0" fontId="11" fillId="0" borderId="30" xfId="20" applyFont="1" applyBorder="1" applyAlignment="1" applyProtection="1">
      <alignment horizontal="center" vertical="center" wrapText="1"/>
      <protection locked="0"/>
    </xf>
    <xf numFmtId="1" fontId="8" fillId="0" borderId="30" xfId="2" applyNumberFormat="1" applyFont="1" applyBorder="1" applyAlignment="1">
      <alignment horizontal="center" vertical="center" wrapText="1"/>
    </xf>
    <xf numFmtId="0" fontId="4" fillId="0" borderId="37" xfId="0" applyFont="1" applyBorder="1" applyAlignment="1" applyProtection="1">
      <alignment vertical="top" wrapText="1"/>
      <protection locked="0"/>
    </xf>
    <xf numFmtId="0" fontId="33" fillId="0" borderId="37" xfId="0" applyFont="1" applyBorder="1" applyAlignment="1" applyProtection="1">
      <alignment vertical="center" wrapText="1"/>
      <protection locked="0"/>
    </xf>
    <xf numFmtId="0" fontId="28" fillId="0" borderId="37" xfId="0" applyFont="1" applyBorder="1" applyAlignment="1" applyProtection="1">
      <alignment vertical="center" wrapText="1"/>
      <protection locked="0"/>
    </xf>
    <xf numFmtId="0" fontId="34" fillId="0" borderId="0" xfId="0" applyFont="1" applyAlignment="1">
      <alignment vertical="top" wrapText="1"/>
    </xf>
    <xf numFmtId="0" fontId="10" fillId="2" borderId="11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9" fontId="11" fillId="0" borderId="1" xfId="2" applyFont="1" applyFill="1" applyBorder="1" applyAlignment="1" applyProtection="1">
      <alignment horizontal="center" vertical="center" wrapText="1"/>
    </xf>
    <xf numFmtId="9" fontId="11" fillId="0" borderId="29" xfId="2" applyFont="1" applyFill="1" applyBorder="1" applyAlignment="1" applyProtection="1">
      <alignment horizontal="center" vertical="center"/>
      <protection locked="0"/>
    </xf>
    <xf numFmtId="9" fontId="11" fillId="0" borderId="53" xfId="2" applyFont="1" applyFill="1" applyBorder="1" applyAlignment="1" applyProtection="1">
      <alignment horizontal="center" vertical="center"/>
      <protection locked="0"/>
    </xf>
    <xf numFmtId="9" fontId="11" fillId="0" borderId="5" xfId="2" applyFont="1" applyFill="1" applyBorder="1" applyAlignment="1" applyProtection="1">
      <alignment horizontal="center" vertical="center" wrapText="1"/>
    </xf>
    <xf numFmtId="0" fontId="35" fillId="0" borderId="0" xfId="0" applyFont="1" applyAlignment="1">
      <alignment wrapText="1"/>
    </xf>
    <xf numFmtId="0" fontId="31" fillId="0" borderId="23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1" fillId="0" borderId="55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33" xfId="0" applyFont="1" applyBorder="1" applyAlignment="1">
      <alignment horizontal="left" vertical="center" wrapText="1"/>
    </xf>
    <xf numFmtId="0" fontId="31" fillId="0" borderId="23" xfId="0" applyFont="1" applyBorder="1" applyAlignment="1">
      <alignment vertical="center" wrapText="1"/>
    </xf>
    <xf numFmtId="0" fontId="36" fillId="0" borderId="1" xfId="0" applyFont="1" applyBorder="1" applyAlignment="1">
      <alignment horizontal="center" vertical="center" wrapText="1"/>
    </xf>
    <xf numFmtId="0" fontId="31" fillId="0" borderId="56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left" vertical="center" wrapText="1"/>
    </xf>
    <xf numFmtId="0" fontId="36" fillId="0" borderId="5" xfId="0" applyFont="1" applyBorder="1" applyAlignment="1">
      <alignment horizontal="center" vertical="center"/>
    </xf>
    <xf numFmtId="0" fontId="31" fillId="0" borderId="53" xfId="0" applyFont="1" applyBorder="1" applyAlignment="1">
      <alignment horizontal="left" vertical="center" wrapText="1"/>
    </xf>
    <xf numFmtId="0" fontId="31" fillId="0" borderId="59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13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31" fillId="0" borderId="23" xfId="0" applyFont="1" applyBorder="1" applyAlignment="1">
      <alignment horizontal="left" vertical="top" wrapText="1"/>
    </xf>
    <xf numFmtId="9" fontId="31" fillId="0" borderId="48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vertical="center" wrapText="1"/>
    </xf>
    <xf numFmtId="9" fontId="31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7" fillId="0" borderId="33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center" vertical="center" wrapText="1"/>
    </xf>
    <xf numFmtId="0" fontId="38" fillId="11" borderId="53" xfId="0" applyFont="1" applyFill="1" applyBorder="1" applyAlignment="1">
      <alignment horizontal="center" vertical="center" wrapText="1"/>
    </xf>
    <xf numFmtId="9" fontId="31" fillId="0" borderId="21" xfId="0" applyNumberFormat="1" applyFont="1" applyBorder="1" applyAlignment="1">
      <alignment horizontal="center" vertical="center" wrapText="1"/>
    </xf>
    <xf numFmtId="9" fontId="31" fillId="0" borderId="56" xfId="0" applyNumberFormat="1" applyFont="1" applyBorder="1" applyAlignment="1">
      <alignment horizontal="center" vertical="center" wrapText="1"/>
    </xf>
    <xf numFmtId="9" fontId="31" fillId="0" borderId="24" xfId="0" applyNumberFormat="1" applyFont="1" applyBorder="1" applyAlignment="1">
      <alignment horizontal="center" vertical="center" wrapText="1"/>
    </xf>
    <xf numFmtId="9" fontId="31" fillId="0" borderId="3" xfId="0" applyNumberFormat="1" applyFont="1" applyBorder="1" applyAlignment="1">
      <alignment horizontal="center" vertical="center" wrapText="1"/>
    </xf>
    <xf numFmtId="9" fontId="31" fillId="0" borderId="2" xfId="0" applyNumberFormat="1" applyFont="1" applyBorder="1" applyAlignment="1">
      <alignment horizontal="center" vertical="center" wrapText="1"/>
    </xf>
    <xf numFmtId="9" fontId="31" fillId="0" borderId="23" xfId="2" applyFont="1" applyFill="1" applyBorder="1" applyAlignment="1">
      <alignment horizontal="center" vertical="center" wrapText="1"/>
    </xf>
    <xf numFmtId="9" fontId="31" fillId="0" borderId="2" xfId="2" applyFont="1" applyFill="1" applyBorder="1" applyAlignment="1">
      <alignment horizontal="center" vertical="center" wrapText="1"/>
    </xf>
    <xf numFmtId="9" fontId="39" fillId="0" borderId="23" xfId="2" applyFont="1" applyFill="1" applyBorder="1" applyAlignment="1">
      <alignment horizontal="center" vertical="center" wrapText="1"/>
    </xf>
    <xf numFmtId="9" fontId="40" fillId="0" borderId="23" xfId="2" applyFont="1" applyFill="1" applyBorder="1" applyAlignment="1">
      <alignment horizontal="center" vertical="center" wrapText="1"/>
    </xf>
    <xf numFmtId="9" fontId="40" fillId="0" borderId="2" xfId="2" applyFont="1" applyFill="1" applyBorder="1" applyAlignment="1">
      <alignment horizontal="center" vertical="center" wrapText="1"/>
    </xf>
    <xf numFmtId="9" fontId="31" fillId="0" borderId="53" xfId="2" applyFont="1" applyFill="1" applyBorder="1" applyAlignment="1">
      <alignment horizontal="center" vertical="center" wrapText="1"/>
    </xf>
    <xf numFmtId="9" fontId="31" fillId="0" borderId="55" xfId="2" applyFont="1" applyFill="1" applyBorder="1" applyAlignment="1">
      <alignment horizontal="center" vertical="center" wrapText="1"/>
    </xf>
    <xf numFmtId="9" fontId="31" fillId="0" borderId="56" xfId="2" applyFont="1" applyFill="1" applyBorder="1" applyAlignment="1">
      <alignment horizontal="center" vertical="center" wrapText="1"/>
    </xf>
    <xf numFmtId="9" fontId="38" fillId="0" borderId="53" xfId="0" applyNumberFormat="1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0" fontId="31" fillId="0" borderId="23" xfId="0" applyFont="1" applyBorder="1" applyAlignment="1">
      <alignment wrapText="1"/>
    </xf>
    <xf numFmtId="0" fontId="31" fillId="0" borderId="23" xfId="0" applyFont="1" applyBorder="1" applyAlignment="1">
      <alignment horizontal="left" wrapText="1"/>
    </xf>
    <xf numFmtId="9" fontId="31" fillId="0" borderId="53" xfId="0" applyNumberFormat="1" applyFont="1" applyBorder="1" applyAlignment="1">
      <alignment horizontal="center" vertical="center" wrapText="1"/>
    </xf>
    <xf numFmtId="9" fontId="31" fillId="0" borderId="5" xfId="0" applyNumberFormat="1" applyFont="1" applyBorder="1" applyAlignment="1">
      <alignment horizontal="center" vertical="center" wrapText="1"/>
    </xf>
    <xf numFmtId="9" fontId="31" fillId="0" borderId="65" xfId="0" applyNumberFormat="1" applyFont="1" applyBorder="1" applyAlignment="1">
      <alignment horizontal="center" vertical="center" wrapText="1"/>
    </xf>
    <xf numFmtId="0" fontId="39" fillId="0" borderId="1" xfId="0" applyFont="1" applyBorder="1" applyAlignment="1">
      <alignment vertical="center" wrapText="1"/>
    </xf>
    <xf numFmtId="0" fontId="39" fillId="0" borderId="53" xfId="0" applyFont="1" applyBorder="1" applyAlignment="1">
      <alignment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53" xfId="0" applyFont="1" applyBorder="1" applyAlignment="1">
      <alignment horizontal="center" vertical="center" wrapText="1"/>
    </xf>
    <xf numFmtId="0" fontId="31" fillId="0" borderId="23" xfId="2" applyNumberFormat="1" applyFont="1" applyFill="1" applyBorder="1" applyAlignment="1">
      <alignment horizontal="center" vertical="center" wrapText="1"/>
    </xf>
    <xf numFmtId="0" fontId="31" fillId="0" borderId="2" xfId="2" applyNumberFormat="1" applyFont="1" applyFill="1" applyBorder="1" applyAlignment="1">
      <alignment horizontal="center" vertical="center" wrapText="1"/>
    </xf>
    <xf numFmtId="0" fontId="31" fillId="0" borderId="33" xfId="0" applyFont="1" applyBorder="1" applyAlignment="1">
      <alignment wrapText="1"/>
    </xf>
    <xf numFmtId="0" fontId="0" fillId="0" borderId="23" xfId="0" applyBorder="1" applyAlignment="1">
      <alignment wrapText="1"/>
    </xf>
    <xf numFmtId="0" fontId="0" fillId="4" borderId="0" xfId="0" applyFill="1"/>
    <xf numFmtId="0" fontId="0" fillId="4" borderId="0" xfId="0" applyFill="1" applyAlignment="1">
      <alignment vertical="center"/>
    </xf>
    <xf numFmtId="0" fontId="42" fillId="7" borderId="41" xfId="0" applyFont="1" applyFill="1" applyBorder="1"/>
    <xf numFmtId="0" fontId="42" fillId="7" borderId="39" xfId="0" applyFont="1" applyFill="1" applyBorder="1"/>
    <xf numFmtId="0" fontId="42" fillId="7" borderId="34" xfId="0" applyFont="1" applyFill="1" applyBorder="1"/>
    <xf numFmtId="0" fontId="5" fillId="7" borderId="84" xfId="0" applyFont="1" applyFill="1" applyBorder="1"/>
    <xf numFmtId="0" fontId="42" fillId="7" borderId="0" xfId="0" applyFont="1" applyFill="1"/>
    <xf numFmtId="9" fontId="20" fillId="7" borderId="30" xfId="0" applyNumberFormat="1" applyFont="1" applyFill="1" applyBorder="1"/>
    <xf numFmtId="0" fontId="5" fillId="7" borderId="0" xfId="0" applyFont="1" applyFill="1"/>
    <xf numFmtId="0" fontId="42" fillId="7" borderId="84" xfId="0" applyFont="1" applyFill="1" applyBorder="1"/>
    <xf numFmtId="0" fontId="42" fillId="7" borderId="111" xfId="0" applyFont="1" applyFill="1" applyBorder="1"/>
    <xf numFmtId="0" fontId="44" fillId="7" borderId="0" xfId="0" applyFont="1" applyFill="1"/>
    <xf numFmtId="9" fontId="45" fillId="0" borderId="23" xfId="0" applyNumberFormat="1" applyFont="1" applyBorder="1"/>
    <xf numFmtId="0" fontId="44" fillId="7" borderId="111" xfId="0" applyFont="1" applyFill="1" applyBorder="1"/>
    <xf numFmtId="0" fontId="46" fillId="7" borderId="84" xfId="0" applyFont="1" applyFill="1" applyBorder="1"/>
    <xf numFmtId="0" fontId="42" fillId="7" borderId="7" xfId="0" applyFont="1" applyFill="1" applyBorder="1"/>
    <xf numFmtId="0" fontId="46" fillId="7" borderId="8" xfId="0" applyFont="1" applyFill="1" applyBorder="1"/>
    <xf numFmtId="0" fontId="44" fillId="7" borderId="8" xfId="0" applyFont="1" applyFill="1" applyBorder="1"/>
    <xf numFmtId="0" fontId="42" fillId="7" borderId="16" xfId="0" applyFont="1" applyFill="1" applyBorder="1"/>
    <xf numFmtId="0" fontId="42" fillId="7" borderId="8" xfId="0" applyFont="1" applyFill="1" applyBorder="1"/>
    <xf numFmtId="0" fontId="47" fillId="4" borderId="0" xfId="0" applyFont="1" applyFill="1"/>
    <xf numFmtId="0" fontId="47" fillId="4" borderId="36" xfId="0" applyFont="1" applyFill="1" applyBorder="1"/>
    <xf numFmtId="0" fontId="47" fillId="4" borderId="23" xfId="0" applyFont="1" applyFill="1" applyBorder="1" applyAlignment="1">
      <alignment horizontal="center"/>
    </xf>
    <xf numFmtId="0" fontId="47" fillId="4" borderId="58" xfId="0" applyFont="1" applyFill="1" applyBorder="1" applyAlignment="1">
      <alignment horizontal="center"/>
    </xf>
    <xf numFmtId="0" fontId="47" fillId="4" borderId="23" xfId="0" applyFont="1" applyFill="1" applyBorder="1"/>
    <xf numFmtId="9" fontId="49" fillId="7" borderId="56" xfId="0" applyNumberFormat="1" applyFont="1" applyFill="1" applyBorder="1"/>
    <xf numFmtId="0" fontId="8" fillId="0" borderId="0" xfId="0" applyFont="1" applyAlignment="1">
      <alignment vertical="top" wrapText="1"/>
    </xf>
    <xf numFmtId="9" fontId="45" fillId="7" borderId="23" xfId="0" applyNumberFormat="1" applyFont="1" applyFill="1" applyBorder="1" applyAlignment="1">
      <alignment horizontal="center"/>
    </xf>
    <xf numFmtId="0" fontId="46" fillId="7" borderId="0" xfId="4" applyFont="1" applyFill="1" applyBorder="1" applyAlignment="1" applyProtection="1"/>
    <xf numFmtId="0" fontId="8" fillId="0" borderId="0" xfId="0" applyFont="1" applyAlignment="1">
      <alignment vertical="center" wrapText="1"/>
    </xf>
    <xf numFmtId="0" fontId="46" fillId="7" borderId="0" xfId="0" applyFont="1" applyFill="1"/>
    <xf numFmtId="0" fontId="8" fillId="0" borderId="0" xfId="0" applyFont="1"/>
    <xf numFmtId="0" fontId="44" fillId="7" borderId="7" xfId="0" applyFont="1" applyFill="1" applyBorder="1"/>
    <xf numFmtId="9" fontId="47" fillId="4" borderId="0" xfId="0" applyNumberFormat="1" applyFont="1" applyFill="1"/>
    <xf numFmtId="0" fontId="42" fillId="7" borderId="39" xfId="0" applyFont="1" applyFill="1" applyBorder="1" applyAlignment="1">
      <alignment vertical="center"/>
    </xf>
    <xf numFmtId="0" fontId="42" fillId="7" borderId="0" xfId="0" applyFont="1" applyFill="1" applyAlignment="1">
      <alignment vertical="center"/>
    </xf>
    <xf numFmtId="0" fontId="46" fillId="7" borderId="46" xfId="4" applyFont="1" applyFill="1" applyBorder="1" applyAlignment="1" applyProtection="1"/>
    <xf numFmtId="9" fontId="45" fillId="7" borderId="23" xfId="0" applyNumberFormat="1" applyFont="1" applyFill="1" applyBorder="1" applyAlignment="1">
      <alignment vertical="center"/>
    </xf>
    <xf numFmtId="0" fontId="42" fillId="7" borderId="55" xfId="0" applyFont="1" applyFill="1" applyBorder="1"/>
    <xf numFmtId="0" fontId="42" fillId="7" borderId="8" xfId="0" applyFont="1" applyFill="1" applyBorder="1" applyAlignment="1">
      <alignment vertical="center"/>
    </xf>
    <xf numFmtId="0" fontId="47" fillId="4" borderId="0" xfId="0" applyFont="1" applyFill="1" applyAlignment="1">
      <alignment vertical="center"/>
    </xf>
    <xf numFmtId="9" fontId="50" fillId="9" borderId="66" xfId="2" applyFont="1" applyFill="1" applyBorder="1" applyAlignment="1">
      <alignment horizontal="center" vertical="center"/>
    </xf>
    <xf numFmtId="9" fontId="47" fillId="4" borderId="0" xfId="0" applyNumberFormat="1" applyFont="1" applyFill="1" applyAlignment="1">
      <alignment vertical="center"/>
    </xf>
    <xf numFmtId="0" fontId="4" fillId="0" borderId="0" xfId="0" applyFont="1"/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23" xfId="20" applyFont="1" applyBorder="1" applyAlignment="1" applyProtection="1">
      <alignment vertical="center" wrapText="1"/>
      <protection locked="0"/>
    </xf>
    <xf numFmtId="0" fontId="4" fillId="0" borderId="0" xfId="20" applyFont="1" applyAlignment="1" applyProtection="1">
      <alignment vertical="center" wrapText="1"/>
      <protection locked="0"/>
    </xf>
    <xf numFmtId="9" fontId="4" fillId="0" borderId="23" xfId="2" applyFont="1" applyFill="1" applyBorder="1" applyAlignment="1" applyProtection="1">
      <alignment vertical="center" wrapText="1"/>
      <protection locked="0"/>
    </xf>
    <xf numFmtId="0" fontId="4" fillId="0" borderId="2" xfId="20" applyFont="1" applyBorder="1" applyAlignment="1" applyProtection="1">
      <alignment vertical="center" wrapText="1"/>
      <protection locked="0"/>
    </xf>
    <xf numFmtId="0" fontId="4" fillId="0" borderId="3" xfId="20" applyFont="1" applyBorder="1" applyAlignment="1" applyProtection="1">
      <alignment vertical="center" wrapText="1"/>
      <protection locked="0"/>
    </xf>
    <xf numFmtId="0" fontId="4" fillId="0" borderId="23" xfId="0" applyFont="1" applyBorder="1" applyAlignment="1">
      <alignment wrapText="1"/>
    </xf>
    <xf numFmtId="0" fontId="4" fillId="0" borderId="23" xfId="0" applyFont="1" applyBorder="1" applyAlignment="1">
      <alignment vertical="center"/>
    </xf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6" fillId="0" borderId="0" xfId="0" applyFont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9" fontId="18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9" fontId="45" fillId="8" borderId="23" xfId="0" applyNumberFormat="1" applyFont="1" applyFill="1" applyBorder="1" applyAlignment="1">
      <alignment vertical="center"/>
    </xf>
    <xf numFmtId="9" fontId="4" fillId="5" borderId="38" xfId="2" applyFont="1" applyFill="1" applyBorder="1" applyAlignment="1" applyProtection="1">
      <alignment horizontal="center" vertical="center"/>
    </xf>
    <xf numFmtId="9" fontId="4" fillId="5" borderId="47" xfId="2" applyFont="1" applyFill="1" applyBorder="1" applyAlignment="1">
      <alignment horizontal="center" vertical="center"/>
    </xf>
    <xf numFmtId="9" fontId="4" fillId="0" borderId="1" xfId="20" applyNumberFormat="1" applyFont="1" applyBorder="1" applyAlignment="1">
      <alignment horizontal="center" vertical="center" wrapText="1"/>
    </xf>
    <xf numFmtId="0" fontId="11" fillId="0" borderId="32" xfId="20" applyFont="1" applyBorder="1" applyAlignment="1" applyProtection="1">
      <alignment horizontal="center" vertical="center" wrapText="1"/>
      <protection locked="0"/>
    </xf>
    <xf numFmtId="9" fontId="11" fillId="0" borderId="30" xfId="2" applyFont="1" applyFill="1" applyBorder="1" applyAlignment="1" applyProtection="1">
      <alignment vertical="center"/>
      <protection locked="0"/>
    </xf>
    <xf numFmtId="0" fontId="11" fillId="0" borderId="117" xfId="20" applyFont="1" applyBorder="1" applyAlignment="1" applyProtection="1">
      <alignment horizontal="center" vertical="center" wrapText="1"/>
      <protection locked="0"/>
    </xf>
    <xf numFmtId="9" fontId="11" fillId="0" borderId="118" xfId="2" applyFont="1" applyBorder="1" applyAlignment="1" applyProtection="1">
      <alignment vertical="center"/>
      <protection locked="0"/>
    </xf>
    <xf numFmtId="0" fontId="11" fillId="0" borderId="37" xfId="0" applyFont="1" applyBorder="1" applyAlignment="1" applyProtection="1">
      <alignment vertical="center" wrapText="1"/>
      <protection locked="0"/>
    </xf>
    <xf numFmtId="0" fontId="11" fillId="0" borderId="29" xfId="0" applyFont="1" applyBorder="1" applyAlignment="1">
      <alignment horizontal="center" vertical="center" wrapText="1"/>
    </xf>
    <xf numFmtId="0" fontId="11" fillId="0" borderId="23" xfId="20" applyFont="1" applyBorder="1" applyAlignment="1">
      <alignment horizontal="center" vertical="center" wrapText="1"/>
    </xf>
    <xf numFmtId="0" fontId="11" fillId="0" borderId="33" xfId="2" applyNumberFormat="1" applyFont="1" applyFill="1" applyBorder="1" applyAlignment="1" applyProtection="1">
      <alignment horizontal="center" vertical="center" wrapText="1"/>
    </xf>
    <xf numFmtId="10" fontId="18" fillId="0" borderId="29" xfId="20" applyNumberFormat="1" applyFont="1" applyBorder="1" applyAlignment="1">
      <alignment horizontal="center" vertical="center" wrapText="1"/>
    </xf>
    <xf numFmtId="9" fontId="18" fillId="0" borderId="82" xfId="2" applyFont="1" applyBorder="1" applyAlignment="1">
      <alignment horizontal="center" vertical="center" wrapText="1"/>
    </xf>
    <xf numFmtId="9" fontId="11" fillId="0" borderId="23" xfId="2" applyFont="1" applyFill="1" applyBorder="1" applyAlignment="1" applyProtection="1">
      <alignment horizontal="left" vertical="center" wrapText="1"/>
    </xf>
    <xf numFmtId="0" fontId="18" fillId="0" borderId="69" xfId="20" applyFont="1" applyBorder="1" applyAlignment="1">
      <alignment horizontal="center" vertical="center" wrapText="1"/>
    </xf>
    <xf numFmtId="9" fontId="11" fillId="0" borderId="23" xfId="25" applyFont="1" applyFill="1" applyBorder="1" applyAlignment="1" applyProtection="1">
      <alignment horizontal="center" vertical="center" wrapText="1"/>
    </xf>
    <xf numFmtId="9" fontId="11" fillId="0" borderId="30" xfId="25" applyFont="1" applyFill="1" applyBorder="1" applyAlignment="1" applyProtection="1">
      <alignment horizontal="center" vertical="center"/>
      <protection locked="0"/>
    </xf>
    <xf numFmtId="9" fontId="11" fillId="0" borderId="33" xfId="25" applyFont="1" applyFill="1" applyBorder="1" applyAlignment="1" applyProtection="1">
      <alignment horizontal="center" vertical="center" wrapText="1"/>
    </xf>
    <xf numFmtId="9" fontId="11" fillId="7" borderId="23" xfId="25" applyFont="1" applyFill="1" applyBorder="1" applyAlignment="1" applyProtection="1">
      <alignment horizontal="center" vertical="center" wrapText="1"/>
    </xf>
    <xf numFmtId="165" fontId="18" fillId="0" borderId="81" xfId="2" applyNumberFormat="1" applyFont="1" applyBorder="1" applyAlignment="1">
      <alignment horizontal="center" vertical="center" wrapText="1"/>
    </xf>
    <xf numFmtId="165" fontId="18" fillId="0" borderId="82" xfId="2" applyNumberFormat="1" applyFont="1" applyBorder="1" applyAlignment="1">
      <alignment horizontal="center" vertical="center" wrapText="1"/>
    </xf>
    <xf numFmtId="164" fontId="11" fillId="0" borderId="2" xfId="1" applyFont="1" applyFill="1" applyBorder="1" applyAlignment="1" applyProtection="1">
      <alignment horizontal="center" vertical="center"/>
      <protection locked="0"/>
    </xf>
    <xf numFmtId="165" fontId="11" fillId="0" borderId="56" xfId="2" applyNumberFormat="1" applyFont="1" applyFill="1" applyBorder="1" applyAlignment="1" applyProtection="1">
      <alignment horizontal="center" vertical="center"/>
      <protection locked="0"/>
    </xf>
    <xf numFmtId="165" fontId="11" fillId="0" borderId="28" xfId="2" applyNumberFormat="1" applyFont="1" applyFill="1" applyBorder="1" applyAlignment="1" applyProtection="1">
      <alignment vertical="center"/>
      <protection locked="0"/>
    </xf>
    <xf numFmtId="9" fontId="11" fillId="0" borderId="33" xfId="2" applyFont="1" applyFill="1" applyBorder="1" applyAlignment="1" applyProtection="1">
      <alignment horizontal="left" vertical="center" wrapText="1"/>
    </xf>
    <xf numFmtId="165" fontId="11" fillId="0" borderId="30" xfId="25" applyNumberFormat="1" applyFont="1" applyFill="1" applyBorder="1" applyAlignment="1" applyProtection="1">
      <alignment horizontal="center" vertical="center"/>
      <protection locked="0"/>
    </xf>
    <xf numFmtId="9" fontId="4" fillId="0" borderId="29" xfId="20" applyNumberFormat="1" applyFont="1" applyBorder="1" applyAlignment="1">
      <alignment horizontal="center" vertical="center" wrapText="1"/>
    </xf>
    <xf numFmtId="0" fontId="4" fillId="0" borderId="0" xfId="23" applyFont="1" applyAlignment="1" applyProtection="1">
      <alignment horizontal="center" vertical="center" wrapText="1"/>
      <protection locked="0"/>
    </xf>
    <xf numFmtId="10" fontId="4" fillId="0" borderId="30" xfId="20" applyNumberFormat="1" applyFont="1" applyBorder="1" applyAlignment="1" applyProtection="1">
      <alignment horizontal="center" vertical="center" wrapText="1"/>
      <protection locked="0"/>
    </xf>
    <xf numFmtId="9" fontId="4" fillId="0" borderId="33" xfId="2" applyFont="1" applyFill="1" applyBorder="1" applyAlignment="1" applyProtection="1">
      <alignment horizontal="left" vertical="center" wrapText="1"/>
    </xf>
    <xf numFmtId="0" fontId="11" fillId="0" borderId="37" xfId="0" applyFont="1" applyBorder="1" applyAlignment="1">
      <alignment horizontal="left" vertical="center" wrapText="1"/>
    </xf>
    <xf numFmtId="164" fontId="18" fillId="0" borderId="63" xfId="1" applyFont="1" applyFill="1" applyBorder="1" applyAlignment="1">
      <alignment horizontal="center" vertical="center" wrapText="1"/>
    </xf>
    <xf numFmtId="0" fontId="57" fillId="0" borderId="0" xfId="63" applyFont="1" applyAlignment="1">
      <alignment vertical="center" wrapText="1"/>
    </xf>
    <xf numFmtId="10" fontId="4" fillId="0" borderId="30" xfId="2" applyNumberFormat="1" applyFont="1" applyBorder="1" applyAlignment="1" applyProtection="1">
      <alignment horizontal="center" vertical="center" wrapText="1"/>
      <protection locked="0"/>
    </xf>
    <xf numFmtId="9" fontId="4" fillId="0" borderId="30" xfId="2" applyFont="1" applyBorder="1" applyAlignment="1" applyProtection="1">
      <alignment horizontal="center" vertical="center" wrapText="1"/>
      <protection locked="0"/>
    </xf>
    <xf numFmtId="9" fontId="11" fillId="0" borderId="33" xfId="46" applyFont="1" applyFill="1" applyBorder="1" applyAlignment="1" applyProtection="1">
      <alignment horizontal="left" vertical="center" wrapText="1"/>
    </xf>
    <xf numFmtId="9" fontId="11" fillId="0" borderId="23" xfId="46" applyFont="1" applyFill="1" applyBorder="1" applyAlignment="1" applyProtection="1">
      <alignment horizontal="center" vertical="center" wrapText="1"/>
    </xf>
    <xf numFmtId="9" fontId="11" fillId="0" borderId="30" xfId="46" applyFont="1" applyBorder="1" applyAlignment="1" applyProtection="1">
      <alignment vertical="center"/>
      <protection locked="0"/>
    </xf>
    <xf numFmtId="9" fontId="11" fillId="0" borderId="33" xfId="46" applyFont="1" applyFill="1" applyBorder="1" applyAlignment="1" applyProtection="1">
      <alignment horizontal="center" vertical="center" wrapText="1"/>
    </xf>
    <xf numFmtId="9" fontId="11" fillId="0" borderId="23" xfId="46" applyFont="1" applyFill="1" applyBorder="1" applyAlignment="1" applyProtection="1">
      <alignment horizontal="center" vertical="top" wrapText="1"/>
    </xf>
    <xf numFmtId="10" fontId="11" fillId="0" borderId="30" xfId="25" applyNumberFormat="1" applyFont="1" applyFill="1" applyBorder="1" applyAlignment="1" applyProtection="1">
      <alignment horizontal="center" vertical="center"/>
      <protection locked="0"/>
    </xf>
    <xf numFmtId="1" fontId="8" fillId="0" borderId="29" xfId="2" applyNumberFormat="1" applyFont="1" applyFill="1" applyBorder="1" applyAlignment="1">
      <alignment horizontal="center" vertical="center" wrapText="1"/>
    </xf>
    <xf numFmtId="9" fontId="11" fillId="0" borderId="48" xfId="46" applyFont="1" applyFill="1" applyBorder="1" applyAlignment="1" applyProtection="1">
      <alignment horizontal="center" vertical="center" wrapText="1"/>
    </xf>
    <xf numFmtId="49" fontId="58" fillId="0" borderId="37" xfId="0" applyNumberFormat="1" applyFont="1" applyBorder="1" applyAlignment="1" applyProtection="1">
      <alignment horizontal="justify" vertical="center" wrapText="1"/>
      <protection locked="0"/>
    </xf>
    <xf numFmtId="9" fontId="11" fillId="7" borderId="23" xfId="2" applyFont="1" applyFill="1" applyBorder="1" applyAlignment="1" applyProtection="1">
      <alignment horizontal="center" vertical="center" wrapText="1"/>
    </xf>
    <xf numFmtId="9" fontId="4" fillId="0" borderId="29" xfId="2" applyFont="1" applyBorder="1" applyAlignment="1">
      <alignment horizontal="center" vertical="center" wrapText="1"/>
    </xf>
    <xf numFmtId="10" fontId="4" fillId="0" borderId="29" xfId="2" applyNumberFormat="1" applyFont="1" applyBorder="1" applyAlignment="1">
      <alignment horizontal="center" vertical="center" wrapText="1"/>
    </xf>
    <xf numFmtId="9" fontId="11" fillId="7" borderId="37" xfId="2" applyFont="1" applyFill="1" applyBorder="1" applyAlignment="1" applyProtection="1">
      <alignment vertical="center" wrapText="1"/>
    </xf>
    <xf numFmtId="0" fontId="4" fillId="7" borderId="23" xfId="0" applyFont="1" applyFill="1" applyBorder="1" applyAlignment="1" applyProtection="1">
      <alignment horizontal="justify" vertical="center" wrapText="1"/>
      <protection locked="0"/>
    </xf>
    <xf numFmtId="164" fontId="11" fillId="7" borderId="30" xfId="1" applyFont="1" applyFill="1" applyBorder="1" applyAlignment="1" applyProtection="1">
      <alignment vertical="center"/>
      <protection locked="0"/>
    </xf>
    <xf numFmtId="10" fontId="11" fillId="7" borderId="30" xfId="2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9" fontId="18" fillId="0" borderId="28" xfId="2" applyFont="1" applyFill="1" applyBorder="1" applyAlignment="1">
      <alignment vertical="center" wrapText="1"/>
    </xf>
    <xf numFmtId="0" fontId="18" fillId="0" borderId="99" xfId="20" applyFont="1" applyBorder="1" applyAlignment="1">
      <alignment horizontal="center" vertical="center" wrapText="1"/>
    </xf>
    <xf numFmtId="9" fontId="4" fillId="0" borderId="21" xfId="1" applyNumberFormat="1" applyFont="1" applyBorder="1" applyAlignment="1" applyProtection="1">
      <alignment horizontal="center" vertical="center" wrapText="1"/>
      <protection locked="0"/>
    </xf>
    <xf numFmtId="0" fontId="4" fillId="0" borderId="23" xfId="2" applyNumberFormat="1" applyFont="1" applyBorder="1" applyAlignment="1" applyProtection="1">
      <alignment horizontal="center" vertical="center" wrapText="1"/>
      <protection locked="0"/>
    </xf>
    <xf numFmtId="9" fontId="4" fillId="0" borderId="57" xfId="1" applyNumberFormat="1" applyFont="1" applyBorder="1" applyAlignment="1" applyProtection="1">
      <alignment horizontal="center" vertical="center" wrapText="1"/>
      <protection locked="0"/>
    </xf>
    <xf numFmtId="0" fontId="11" fillId="0" borderId="119" xfId="20" applyFont="1" applyBorder="1" applyAlignment="1" applyProtection="1">
      <alignment horizontal="center" vertical="center" wrapText="1"/>
      <protection locked="0"/>
    </xf>
    <xf numFmtId="9" fontId="4" fillId="0" borderId="12" xfId="20" applyNumberFormat="1" applyFont="1" applyBorder="1" applyAlignment="1" applyProtection="1">
      <alignment horizontal="center" vertical="center" wrapText="1"/>
      <protection locked="0"/>
    </xf>
    <xf numFmtId="9" fontId="11" fillId="7" borderId="29" xfId="2" applyFont="1" applyFill="1" applyBorder="1" applyAlignment="1" applyProtection="1">
      <alignment horizontal="center" vertical="center"/>
      <protection locked="0"/>
    </xf>
    <xf numFmtId="9" fontId="11" fillId="0" borderId="29" xfId="25" applyFont="1" applyFill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justify" vertical="center" wrapText="1"/>
      <protection locked="0"/>
    </xf>
    <xf numFmtId="0" fontId="18" fillId="0" borderId="4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4" fillId="0" borderId="99" xfId="20" applyFont="1" applyBorder="1" applyAlignment="1">
      <alignment horizontal="justify" vertical="center" wrapText="1"/>
    </xf>
    <xf numFmtId="0" fontId="4" fillId="0" borderId="46" xfId="20" applyFont="1" applyBorder="1" applyAlignment="1">
      <alignment horizontal="justify" vertical="center" wrapText="1"/>
    </xf>
    <xf numFmtId="0" fontId="18" fillId="0" borderId="120" xfId="20" applyFont="1" applyBorder="1" applyAlignment="1">
      <alignment horizontal="center" vertical="center" wrapText="1"/>
    </xf>
    <xf numFmtId="0" fontId="8" fillId="7" borderId="13" xfId="20" applyFont="1" applyFill="1" applyBorder="1" applyAlignment="1">
      <alignment horizontal="center" vertical="center" wrapText="1"/>
    </xf>
    <xf numFmtId="0" fontId="8" fillId="0" borderId="22" xfId="20" applyFont="1" applyBorder="1" applyAlignment="1">
      <alignment horizontal="center" vertical="center" wrapText="1"/>
    </xf>
    <xf numFmtId="1" fontId="18" fillId="7" borderId="1" xfId="2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1" fontId="4" fillId="0" borderId="56" xfId="20" applyNumberFormat="1" applyFont="1" applyBorder="1" applyAlignment="1" applyProtection="1">
      <alignment horizontal="center" vertical="center" wrapText="1"/>
      <protection locked="0"/>
    </xf>
    <xf numFmtId="9" fontId="59" fillId="0" borderId="1" xfId="20" applyNumberFormat="1" applyFont="1" applyBorder="1" applyAlignment="1">
      <alignment horizontal="center" vertical="center" wrapText="1"/>
    </xf>
    <xf numFmtId="9" fontId="11" fillId="0" borderId="0" xfId="2" applyFont="1" applyFill="1" applyBorder="1" applyAlignment="1" applyProtection="1">
      <alignment horizontal="center" vertical="center" wrapText="1"/>
    </xf>
    <xf numFmtId="0" fontId="59" fillId="0" borderId="1" xfId="20" applyFont="1" applyBorder="1" applyAlignment="1">
      <alignment horizontal="center" vertical="center" wrapText="1"/>
    </xf>
    <xf numFmtId="9" fontId="18" fillId="0" borderId="5" xfId="2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vertical="center" wrapText="1"/>
    </xf>
    <xf numFmtId="0" fontId="8" fillId="0" borderId="12" xfId="20" applyFont="1" applyBorder="1" applyAlignment="1">
      <alignment horizontal="center" vertical="center" wrapText="1"/>
    </xf>
    <xf numFmtId="9" fontId="8" fillId="0" borderId="12" xfId="20" applyNumberFormat="1" applyFont="1" applyBorder="1" applyAlignment="1">
      <alignment horizontal="center" vertical="center" wrapText="1"/>
    </xf>
    <xf numFmtId="0" fontId="8" fillId="0" borderId="46" xfId="20" applyFont="1" applyBorder="1" applyAlignment="1">
      <alignment horizontal="center" vertical="center" wrapText="1"/>
    </xf>
    <xf numFmtId="0" fontId="11" fillId="0" borderId="4" xfId="20" applyFont="1" applyBorder="1" applyAlignment="1" applyProtection="1">
      <alignment horizontal="center" vertical="center" wrapText="1"/>
      <protection locked="0"/>
    </xf>
    <xf numFmtId="0" fontId="18" fillId="0" borderId="12" xfId="20" applyFont="1" applyBorder="1" applyAlignment="1">
      <alignment horizontal="center" vertical="center" wrapText="1"/>
    </xf>
    <xf numFmtId="0" fontId="4" fillId="7" borderId="4" xfId="20" applyFont="1" applyFill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9" fontId="18" fillId="0" borderId="13" xfId="0" applyNumberFormat="1" applyFont="1" applyBorder="1" applyAlignment="1">
      <alignment horizontal="center" vertical="center" wrapText="1"/>
    </xf>
    <xf numFmtId="165" fontId="18" fillId="0" borderId="81" xfId="20" applyNumberFormat="1" applyFont="1" applyBorder="1" applyAlignment="1">
      <alignment horizontal="center" vertical="center" wrapText="1"/>
    </xf>
    <xf numFmtId="9" fontId="18" fillId="0" borderId="45" xfId="20" applyNumberFormat="1" applyFont="1" applyBorder="1" applyAlignment="1">
      <alignment horizontal="center" vertical="center" wrapText="1"/>
    </xf>
    <xf numFmtId="1" fontId="18" fillId="0" borderId="99" xfId="20" applyNumberFormat="1" applyFont="1" applyBorder="1" applyAlignment="1">
      <alignment horizontal="center" vertical="center" wrapText="1"/>
    </xf>
    <xf numFmtId="9" fontId="11" fillId="0" borderId="53" xfId="20" applyNumberFormat="1" applyFont="1" applyBorder="1" applyAlignment="1" applyProtection="1">
      <alignment horizontal="center" vertical="center" wrapText="1"/>
      <protection locked="0"/>
    </xf>
    <xf numFmtId="9" fontId="18" fillId="0" borderId="79" xfId="20" applyNumberFormat="1" applyFont="1" applyBorder="1" applyAlignment="1">
      <alignment horizontal="center" vertical="center" wrapText="1"/>
    </xf>
    <xf numFmtId="1" fontId="18" fillId="0" borderId="23" xfId="20" applyNumberFormat="1" applyFont="1" applyBorder="1" applyAlignment="1" applyProtection="1">
      <alignment horizontal="center" vertical="center" wrapText="1"/>
      <protection locked="0"/>
    </xf>
    <xf numFmtId="1" fontId="18" fillId="0" borderId="33" xfId="20" applyNumberFormat="1" applyFont="1" applyBorder="1" applyAlignment="1" applyProtection="1">
      <alignment horizontal="center" vertical="center" wrapText="1"/>
      <protection locked="0"/>
    </xf>
    <xf numFmtId="0" fontId="18" fillId="0" borderId="13" xfId="20" applyFont="1" applyBorder="1" applyAlignment="1">
      <alignment horizontal="center" vertical="center" wrapText="1"/>
    </xf>
    <xf numFmtId="9" fontId="11" fillId="0" borderId="12" xfId="20" applyNumberFormat="1" applyFont="1" applyBorder="1" applyAlignment="1" applyProtection="1">
      <alignment horizontal="center" vertical="center" wrapText="1"/>
      <protection locked="0"/>
    </xf>
    <xf numFmtId="9" fontId="18" fillId="0" borderId="14" xfId="20" applyNumberFormat="1" applyFont="1" applyBorder="1" applyAlignment="1">
      <alignment horizontal="center" vertical="center" wrapText="1"/>
    </xf>
    <xf numFmtId="9" fontId="18" fillId="0" borderId="59" xfId="20" applyNumberFormat="1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9" fontId="4" fillId="5" borderId="0" xfId="2" applyFont="1" applyFill="1" applyBorder="1" applyAlignment="1" applyProtection="1">
      <alignment horizontal="center" vertical="center"/>
    </xf>
    <xf numFmtId="9" fontId="18" fillId="7" borderId="23" xfId="20" applyNumberFormat="1" applyFont="1" applyFill="1" applyBorder="1" applyAlignment="1">
      <alignment horizontal="center" vertical="center" wrapText="1"/>
    </xf>
    <xf numFmtId="0" fontId="18" fillId="7" borderId="23" xfId="2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65" xfId="20" applyFont="1" applyBorder="1" applyAlignment="1">
      <alignment horizontal="center" vertical="center" wrapText="1"/>
    </xf>
    <xf numFmtId="1" fontId="4" fillId="0" borderId="4" xfId="20" applyNumberFormat="1" applyFont="1" applyBorder="1" applyAlignment="1" applyProtection="1">
      <alignment horizontal="center" vertical="center" wrapText="1"/>
      <protection locked="0"/>
    </xf>
    <xf numFmtId="9" fontId="8" fillId="0" borderId="53" xfId="20" applyNumberFormat="1" applyFont="1" applyBorder="1" applyAlignment="1">
      <alignment horizontal="center" vertical="center" wrapText="1"/>
    </xf>
    <xf numFmtId="0" fontId="4" fillId="8" borderId="0" xfId="0" applyFont="1" applyFill="1" applyProtection="1">
      <protection locked="0"/>
    </xf>
    <xf numFmtId="9" fontId="18" fillId="0" borderId="13" xfId="20" applyNumberFormat="1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9" fontId="18" fillId="0" borderId="48" xfId="20" applyNumberFormat="1" applyFont="1" applyBorder="1" applyAlignment="1" applyProtection="1">
      <alignment horizontal="center" vertical="center" wrapText="1"/>
      <protection locked="0"/>
    </xf>
    <xf numFmtId="9" fontId="11" fillId="0" borderId="5" xfId="25" applyFont="1" applyFill="1" applyBorder="1" applyAlignment="1" applyProtection="1">
      <alignment horizontal="center" vertical="center" wrapText="1"/>
    </xf>
    <xf numFmtId="9" fontId="4" fillId="5" borderId="5" xfId="2" applyFont="1" applyFill="1" applyBorder="1" applyAlignment="1" applyProtection="1">
      <alignment horizontal="center" vertical="center"/>
    </xf>
    <xf numFmtId="9" fontId="4" fillId="5" borderId="29" xfId="2" applyFont="1" applyFill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vertical="center" wrapText="1"/>
      <protection locked="0"/>
    </xf>
    <xf numFmtId="0" fontId="27" fillId="0" borderId="4" xfId="20" applyFont="1" applyBorder="1" applyAlignment="1">
      <alignment horizontal="center" vertical="center" wrapText="1"/>
    </xf>
    <xf numFmtId="9" fontId="29" fillId="0" borderId="4" xfId="20" applyNumberFormat="1" applyFont="1" applyBorder="1" applyAlignment="1">
      <alignment horizontal="center" vertical="center" wrapText="1"/>
    </xf>
    <xf numFmtId="1" fontId="29" fillId="0" borderId="4" xfId="20" applyNumberFormat="1" applyFont="1" applyBorder="1" applyAlignment="1">
      <alignment horizontal="center" vertical="center" wrapText="1"/>
    </xf>
    <xf numFmtId="0" fontId="8" fillId="0" borderId="47" xfId="20" applyFont="1" applyBorder="1" applyAlignment="1">
      <alignment horizontal="center" vertical="center" wrapText="1"/>
    </xf>
    <xf numFmtId="0" fontId="13" fillId="3" borderId="123" xfId="0" applyFont="1" applyFill="1" applyBorder="1" applyAlignment="1" applyProtection="1">
      <alignment vertical="center"/>
      <protection locked="0"/>
    </xf>
    <xf numFmtId="1" fontId="4" fillId="0" borderId="59" xfId="20" applyNumberFormat="1" applyFont="1" applyBorder="1" applyAlignment="1" applyProtection="1">
      <alignment horizontal="center" vertical="center" wrapText="1"/>
      <protection locked="0"/>
    </xf>
    <xf numFmtId="9" fontId="4" fillId="0" borderId="59" xfId="20" applyNumberFormat="1" applyFont="1" applyBorder="1" applyAlignment="1" applyProtection="1">
      <alignment horizontal="center" vertical="center" wrapText="1"/>
      <protection locked="0"/>
    </xf>
    <xf numFmtId="9" fontId="11" fillId="0" borderId="47" xfId="20" applyNumberFormat="1" applyFont="1" applyBorder="1" applyAlignment="1" applyProtection="1">
      <alignment horizontal="center" vertical="center" wrapText="1"/>
      <protection locked="0"/>
    </xf>
    <xf numFmtId="9" fontId="4" fillId="0" borderId="23" xfId="3" applyNumberFormat="1" applyFont="1" applyBorder="1" applyAlignment="1" applyProtection="1">
      <alignment horizontal="center" vertical="center" wrapText="1"/>
      <protection locked="0"/>
    </xf>
    <xf numFmtId="0" fontId="11" fillId="0" borderId="33" xfId="0" applyFont="1" applyBorder="1" applyAlignment="1">
      <alignment horizontal="center" vertical="center" wrapText="1"/>
    </xf>
    <xf numFmtId="0" fontId="8" fillId="0" borderId="5" xfId="20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0" fontId="4" fillId="0" borderId="99" xfId="20" applyFont="1" applyBorder="1" applyAlignment="1">
      <alignment horizontal="center" vertical="center" wrapText="1"/>
    </xf>
    <xf numFmtId="0" fontId="13" fillId="3" borderId="44" xfId="0" applyFont="1" applyFill="1" applyBorder="1" applyAlignment="1" applyProtection="1">
      <alignment horizontal="center" vertical="center"/>
      <protection locked="0"/>
    </xf>
    <xf numFmtId="9" fontId="4" fillId="0" borderId="23" xfId="2" applyFont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 wrapText="1"/>
    </xf>
    <xf numFmtId="9" fontId="11" fillId="0" borderId="55" xfId="20" applyNumberFormat="1" applyFont="1" applyBorder="1" applyAlignment="1" applyProtection="1">
      <alignment horizontal="center" vertical="center" wrapText="1"/>
      <protection locked="0"/>
    </xf>
    <xf numFmtId="9" fontId="11" fillId="0" borderId="13" xfId="20" applyNumberFormat="1" applyFont="1" applyBorder="1" applyAlignment="1" applyProtection="1">
      <alignment horizontal="center" vertical="center" wrapText="1"/>
      <protection locked="0"/>
    </xf>
    <xf numFmtId="0" fontId="4" fillId="0" borderId="72" xfId="20" applyFont="1" applyBorder="1" applyAlignment="1">
      <alignment vertical="center" wrapText="1"/>
    </xf>
    <xf numFmtId="0" fontId="18" fillId="0" borderId="59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18" fillId="0" borderId="99" xfId="0" applyFont="1" applyBorder="1" applyAlignment="1">
      <alignment horizontal="center" vertical="center" wrapText="1"/>
    </xf>
    <xf numFmtId="9" fontId="18" fillId="0" borderId="33" xfId="0" applyNumberFormat="1" applyFont="1" applyBorder="1" applyAlignment="1">
      <alignment horizontal="center" vertical="center" wrapText="1"/>
    </xf>
    <xf numFmtId="0" fontId="18" fillId="12" borderId="33" xfId="0" applyFont="1" applyFill="1" applyBorder="1" applyAlignment="1">
      <alignment horizontal="center" vertical="center" wrapText="1"/>
    </xf>
    <xf numFmtId="0" fontId="11" fillId="12" borderId="33" xfId="0" applyFont="1" applyFill="1" applyBorder="1" applyAlignment="1">
      <alignment horizontal="center" vertical="center" wrapText="1"/>
    </xf>
    <xf numFmtId="0" fontId="11" fillId="0" borderId="119" xfId="0" applyFont="1" applyBorder="1" applyAlignment="1">
      <alignment horizontal="center" vertical="center" wrapText="1"/>
    </xf>
    <xf numFmtId="0" fontId="18" fillId="12" borderId="48" xfId="0" applyFont="1" applyFill="1" applyBorder="1" applyAlignment="1">
      <alignment horizontal="center" vertical="center" wrapText="1"/>
    </xf>
    <xf numFmtId="0" fontId="11" fillId="12" borderId="48" xfId="0" applyFont="1" applyFill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60" fillId="0" borderId="4" xfId="20" applyFont="1" applyBorder="1" applyAlignment="1">
      <alignment horizontal="center" vertical="center" wrapText="1"/>
    </xf>
    <xf numFmtId="0" fontId="60" fillId="0" borderId="1" xfId="20" applyFont="1" applyBorder="1" applyAlignment="1">
      <alignment horizontal="center" vertical="center" wrapText="1"/>
    </xf>
    <xf numFmtId="49" fontId="11" fillId="0" borderId="4" xfId="2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9" fontId="4" fillId="0" borderId="33" xfId="0" applyNumberFormat="1" applyFont="1" applyBorder="1" applyAlignment="1">
      <alignment horizontal="center" vertical="center" wrapText="1"/>
    </xf>
    <xf numFmtId="1" fontId="4" fillId="0" borderId="1" xfId="2" applyNumberFormat="1" applyFont="1" applyFill="1" applyBorder="1" applyAlignment="1">
      <alignment horizontal="center" vertical="center" wrapText="1"/>
    </xf>
    <xf numFmtId="9" fontId="11" fillId="0" borderId="3" xfId="20" applyNumberFormat="1" applyFont="1" applyBorder="1" applyAlignment="1" applyProtection="1">
      <alignment horizontal="center" vertical="center" wrapText="1"/>
      <protection locked="0"/>
    </xf>
    <xf numFmtId="0" fontId="8" fillId="0" borderId="14" xfId="20" applyFont="1" applyBorder="1" applyAlignment="1">
      <alignment horizontal="center" vertical="center" wrapText="1"/>
    </xf>
    <xf numFmtId="0" fontId="8" fillId="0" borderId="15" xfId="20" applyFont="1" applyBorder="1" applyAlignment="1">
      <alignment horizontal="center" vertical="center" wrapText="1"/>
    </xf>
    <xf numFmtId="0" fontId="4" fillId="0" borderId="14" xfId="20" applyFont="1" applyBorder="1" applyAlignment="1">
      <alignment horizontal="center" vertical="center" wrapText="1"/>
    </xf>
    <xf numFmtId="9" fontId="18" fillId="0" borderId="99" xfId="20" applyNumberFormat="1" applyFont="1" applyBorder="1" applyAlignment="1" applyProtection="1">
      <alignment horizontal="center" vertical="center" wrapText="1"/>
      <protection locked="0"/>
    </xf>
    <xf numFmtId="0" fontId="18" fillId="0" borderId="33" xfId="20" applyFont="1" applyBorder="1" applyAlignment="1">
      <alignment horizontal="center" vertical="center" wrapText="1"/>
    </xf>
    <xf numFmtId="9" fontId="18" fillId="0" borderId="2" xfId="20" applyNumberFormat="1" applyFont="1" applyBorder="1" applyAlignment="1" applyProtection="1">
      <alignment horizontal="center" vertical="center" wrapText="1"/>
      <protection locked="0"/>
    </xf>
    <xf numFmtId="0" fontId="18" fillId="0" borderId="29" xfId="20" applyFont="1" applyBorder="1" applyAlignment="1" applyProtection="1">
      <alignment horizontal="center" vertical="center" wrapText="1"/>
      <protection locked="0"/>
    </xf>
    <xf numFmtId="0" fontId="18" fillId="0" borderId="4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8" fillId="0" borderId="79" xfId="20" applyFont="1" applyBorder="1" applyAlignment="1">
      <alignment horizontal="center" vertical="center" wrapText="1"/>
    </xf>
    <xf numFmtId="0" fontId="4" fillId="0" borderId="14" xfId="20" applyFont="1" applyBorder="1" applyAlignment="1">
      <alignment vertical="center" wrapText="1"/>
    </xf>
    <xf numFmtId="9" fontId="18" fillId="0" borderId="47" xfId="0" applyNumberFormat="1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9" fontId="11" fillId="13" borderId="23" xfId="20" applyNumberFormat="1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/>
    <xf numFmtId="9" fontId="4" fillId="5" borderId="37" xfId="2" applyFont="1" applyFill="1" applyBorder="1" applyAlignment="1" applyProtection="1">
      <alignment horizontal="center" vertical="center"/>
    </xf>
    <xf numFmtId="14" fontId="15" fillId="0" borderId="1" xfId="0" applyNumberFormat="1" applyFont="1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/>
      <protection locked="0"/>
    </xf>
    <xf numFmtId="9" fontId="20" fillId="4" borderId="10" xfId="0" applyNumberFormat="1" applyFont="1" applyFill="1" applyBorder="1" applyAlignment="1">
      <alignment horizontal="center" vertical="center" wrapText="1"/>
    </xf>
    <xf numFmtId="9" fontId="20" fillId="4" borderId="2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Alignment="1" applyProtection="1">
      <alignment horizontal="center" vertical="center"/>
      <protection locked="0"/>
    </xf>
    <xf numFmtId="9" fontId="7" fillId="3" borderId="27" xfId="2" applyFont="1" applyFill="1" applyBorder="1" applyAlignment="1" applyProtection="1">
      <alignment horizontal="center" vertical="center" wrapText="1"/>
      <protection locked="0"/>
    </xf>
    <xf numFmtId="9" fontId="7" fillId="3" borderId="28" xfId="2" applyFont="1" applyFill="1" applyBorder="1" applyAlignment="1" applyProtection="1">
      <alignment horizontal="center" vertical="center" wrapText="1"/>
      <protection locked="0"/>
    </xf>
    <xf numFmtId="0" fontId="4" fillId="0" borderId="13" xfId="20" applyFont="1" applyBorder="1" applyAlignment="1">
      <alignment horizontal="center" vertical="center" wrapText="1"/>
    </xf>
    <xf numFmtId="0" fontId="4" fillId="0" borderId="14" xfId="20" applyFont="1" applyBorder="1" applyAlignment="1">
      <alignment horizontal="center" vertical="center" wrapText="1"/>
    </xf>
    <xf numFmtId="0" fontId="4" fillId="0" borderId="15" xfId="20" applyFont="1" applyBorder="1" applyAlignment="1">
      <alignment horizontal="center" vertical="center" wrapText="1"/>
    </xf>
    <xf numFmtId="0" fontId="7" fillId="2" borderId="10" xfId="20" applyFont="1" applyFill="1" applyBorder="1" applyAlignment="1" applyProtection="1">
      <alignment horizontal="center" vertical="center" wrapText="1"/>
      <protection locked="0"/>
    </xf>
    <xf numFmtId="0" fontId="7" fillId="2" borderId="12" xfId="2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center" vertical="center"/>
      <protection locked="0"/>
    </xf>
    <xf numFmtId="0" fontId="19" fillId="3" borderId="10" xfId="20" applyFont="1" applyFill="1" applyBorder="1" applyAlignment="1" applyProtection="1">
      <alignment horizontal="center" vertical="center" wrapText="1"/>
      <protection locked="0"/>
    </xf>
    <xf numFmtId="0" fontId="19" fillId="3" borderId="21" xfId="20" applyFont="1" applyFill="1" applyBorder="1" applyAlignment="1" applyProtection="1">
      <alignment horizontal="center" vertical="center" wrapText="1"/>
      <protection locked="0"/>
    </xf>
    <xf numFmtId="0" fontId="19" fillId="3" borderId="27" xfId="20" applyFont="1" applyFill="1" applyBorder="1" applyAlignment="1" applyProtection="1">
      <alignment horizontal="center" vertical="center" wrapText="1"/>
      <protection locked="0"/>
    </xf>
    <xf numFmtId="0" fontId="19" fillId="3" borderId="28" xfId="20" applyFont="1" applyFill="1" applyBorder="1" applyAlignment="1" applyProtection="1">
      <alignment horizontal="center" vertical="center" wrapText="1"/>
      <protection locked="0"/>
    </xf>
    <xf numFmtId="9" fontId="4" fillId="0" borderId="13" xfId="20" applyNumberFormat="1" applyFont="1" applyBorder="1" applyAlignment="1">
      <alignment horizontal="center" vertical="center" wrapText="1"/>
    </xf>
    <xf numFmtId="9" fontId="4" fillId="0" borderId="14" xfId="20" applyNumberFormat="1" applyFont="1" applyBorder="1" applyAlignment="1">
      <alignment horizontal="center" vertical="center" wrapText="1"/>
    </xf>
    <xf numFmtId="0" fontId="19" fillId="3" borderId="48" xfId="20" applyFont="1" applyFill="1" applyBorder="1" applyAlignment="1" applyProtection="1">
      <alignment horizontal="center" vertical="center" wrapText="1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26" xfId="0" applyFont="1" applyFill="1" applyBorder="1" applyAlignment="1" applyProtection="1">
      <alignment horizontal="center" vertical="center"/>
      <protection locked="0"/>
    </xf>
    <xf numFmtId="0" fontId="9" fillId="3" borderId="31" xfId="0" applyFont="1" applyFill="1" applyBorder="1" applyAlignment="1" applyProtection="1">
      <alignment horizontal="center" vertical="center"/>
      <protection locked="0"/>
    </xf>
    <xf numFmtId="9" fontId="9" fillId="3" borderId="30" xfId="2" applyFont="1" applyFill="1" applyBorder="1" applyAlignment="1" applyProtection="1">
      <alignment horizontal="center" vertical="center"/>
      <protection locked="0"/>
    </xf>
    <xf numFmtId="9" fontId="9" fillId="3" borderId="32" xfId="2" applyFont="1" applyFill="1" applyBorder="1" applyAlignment="1" applyProtection="1">
      <alignment horizontal="center" vertical="center"/>
      <protection locked="0"/>
    </xf>
    <xf numFmtId="0" fontId="7" fillId="2" borderId="9" xfId="20" applyFont="1" applyFill="1" applyBorder="1" applyAlignment="1" applyProtection="1">
      <alignment horizontal="center" vertical="center" wrapText="1"/>
      <protection locked="0"/>
    </xf>
    <xf numFmtId="0" fontId="7" fillId="2" borderId="11" xfId="20" applyFont="1" applyFill="1" applyBorder="1" applyAlignment="1" applyProtection="1">
      <alignment horizontal="center" vertical="center" wrapText="1"/>
      <protection locked="0"/>
    </xf>
    <xf numFmtId="0" fontId="8" fillId="0" borderId="4" xfId="20" applyFont="1" applyBorder="1" applyAlignment="1">
      <alignment horizontal="center" vertical="center" wrapText="1"/>
    </xf>
    <xf numFmtId="0" fontId="4" fillId="0" borderId="72" xfId="20" applyFont="1" applyBorder="1" applyAlignment="1">
      <alignment horizontal="center" vertical="center" wrapText="1"/>
    </xf>
    <xf numFmtId="0" fontId="4" fillId="0" borderId="73" xfId="20" applyFont="1" applyBorder="1" applyAlignment="1">
      <alignment horizontal="center" vertical="center" wrapText="1"/>
    </xf>
    <xf numFmtId="0" fontId="6" fillId="5" borderId="35" xfId="0" applyFont="1" applyFill="1" applyBorder="1" applyAlignment="1" applyProtection="1">
      <alignment horizontal="center" vertical="center" wrapText="1"/>
      <protection locked="0"/>
    </xf>
    <xf numFmtId="0" fontId="6" fillId="5" borderId="36" xfId="0" applyFont="1" applyFill="1" applyBorder="1" applyAlignment="1" applyProtection="1">
      <alignment horizontal="center" vertical="center" wrapText="1"/>
      <protection locked="0"/>
    </xf>
    <xf numFmtId="9" fontId="16" fillId="0" borderId="29" xfId="2" applyFont="1" applyFill="1" applyBorder="1" applyAlignment="1" applyProtection="1">
      <alignment horizontal="center" vertical="center"/>
      <protection locked="0"/>
    </xf>
    <xf numFmtId="9" fontId="16" fillId="0" borderId="44" xfId="2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7" fillId="4" borderId="23" xfId="0" applyFont="1" applyFill="1" applyBorder="1" applyAlignment="1">
      <alignment horizontal="center"/>
    </xf>
    <xf numFmtId="0" fontId="25" fillId="0" borderId="33" xfId="4" applyFill="1" applyBorder="1" applyAlignment="1" applyProtection="1">
      <alignment horizontal="left"/>
    </xf>
    <xf numFmtId="0" fontId="25" fillId="0" borderId="23" xfId="4" applyFill="1" applyBorder="1" applyAlignment="1" applyProtection="1">
      <alignment horizontal="left"/>
    </xf>
    <xf numFmtId="0" fontId="43" fillId="0" borderId="23" xfId="4" applyFont="1" applyFill="1" applyBorder="1" applyAlignment="1" applyProtection="1"/>
    <xf numFmtId="0" fontId="25" fillId="0" borderId="33" xfId="4" applyFill="1" applyBorder="1" applyAlignment="1" applyProtection="1"/>
    <xf numFmtId="0" fontId="25" fillId="0" borderId="23" xfId="4" applyFill="1" applyBorder="1" applyAlignment="1" applyProtection="1"/>
    <xf numFmtId="0" fontId="25" fillId="0" borderId="37" xfId="4" applyFill="1" applyBorder="1" applyAlignment="1" applyProtection="1"/>
    <xf numFmtId="0" fontId="0" fillId="0" borderId="0" xfId="0"/>
    <xf numFmtId="0" fontId="8" fillId="0" borderId="84" xfId="0" applyFont="1" applyBorder="1"/>
    <xf numFmtId="0" fontId="8" fillId="0" borderId="0" xfId="0" applyFont="1"/>
    <xf numFmtId="0" fontId="41" fillId="10" borderId="7" xfId="0" applyFont="1" applyFill="1" applyBorder="1" applyAlignment="1">
      <alignment horizontal="center" vertical="center"/>
    </xf>
    <xf numFmtId="0" fontId="41" fillId="10" borderId="8" xfId="0" applyFont="1" applyFill="1" applyBorder="1" applyAlignment="1">
      <alignment horizontal="center" vertical="center"/>
    </xf>
    <xf numFmtId="0" fontId="48" fillId="10" borderId="115" xfId="0" applyFont="1" applyFill="1" applyBorder="1" applyAlignment="1">
      <alignment horizontal="center" vertical="center"/>
    </xf>
    <xf numFmtId="0" fontId="48" fillId="10" borderId="116" xfId="0" applyFont="1" applyFill="1" applyBorder="1" applyAlignment="1">
      <alignment horizontal="center" vertical="center"/>
    </xf>
    <xf numFmtId="0" fontId="48" fillId="10" borderId="58" xfId="0" applyFont="1" applyFill="1" applyBorder="1" applyAlignment="1">
      <alignment horizontal="center" vertical="center"/>
    </xf>
    <xf numFmtId="0" fontId="25" fillId="0" borderId="33" xfId="4" applyFill="1" applyBorder="1" applyAlignment="1" applyProtection="1">
      <alignment horizontal="left" wrapText="1"/>
    </xf>
    <xf numFmtId="0" fontId="25" fillId="0" borderId="23" xfId="4" applyFill="1" applyBorder="1" applyAlignment="1" applyProtection="1">
      <alignment horizontal="left" wrapText="1"/>
    </xf>
    <xf numFmtId="0" fontId="31" fillId="0" borderId="23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1" fillId="0" borderId="21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48" xfId="0" applyFont="1" applyBorder="1" applyAlignment="1">
      <alignment horizontal="left" vertical="center" wrapText="1"/>
    </xf>
    <xf numFmtId="0" fontId="36" fillId="0" borderId="23" xfId="0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6" fillId="0" borderId="33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/>
    </xf>
    <xf numFmtId="0" fontId="36" fillId="0" borderId="46" xfId="0" applyFont="1" applyBorder="1" applyAlignment="1">
      <alignment horizontal="center" vertical="center" wrapText="1"/>
    </xf>
    <xf numFmtId="0" fontId="36" fillId="0" borderId="48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15" xfId="0" applyFont="1" applyBorder="1" applyAlignment="1">
      <alignment horizontal="center" vertical="center" wrapText="1"/>
    </xf>
    <xf numFmtId="0" fontId="36" fillId="0" borderId="99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36" fillId="0" borderId="75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10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98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36" fillId="0" borderId="114" xfId="0" applyFont="1" applyBorder="1" applyAlignment="1">
      <alignment horizontal="center" vertical="center" wrapText="1"/>
    </xf>
    <xf numFmtId="0" fontId="36" fillId="0" borderId="50" xfId="0" applyFont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13" xfId="0" applyFont="1" applyBorder="1" applyAlignment="1">
      <alignment horizontal="center" vertical="center" wrapText="1"/>
    </xf>
    <xf numFmtId="0" fontId="36" fillId="0" borderId="79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07" xfId="0" applyFont="1" applyBorder="1" applyAlignment="1">
      <alignment horizontal="center" vertical="center" wrapText="1"/>
    </xf>
    <xf numFmtId="0" fontId="36" fillId="0" borderId="45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31" fillId="0" borderId="4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9" fontId="31" fillId="0" borderId="23" xfId="0" applyNumberFormat="1" applyFont="1" applyBorder="1" applyAlignment="1">
      <alignment horizontal="center" vertical="center" wrapText="1"/>
    </xf>
    <xf numFmtId="0" fontId="31" fillId="0" borderId="23" xfId="0" applyFont="1" applyBorder="1" applyAlignment="1">
      <alignment horizontal="left" vertical="center" wrapText="1"/>
    </xf>
    <xf numFmtId="9" fontId="31" fillId="0" borderId="1" xfId="2" applyFont="1" applyFill="1" applyBorder="1" applyAlignment="1">
      <alignment horizontal="center" vertical="center" wrapText="1"/>
    </xf>
    <xf numFmtId="9" fontId="31" fillId="0" borderId="12" xfId="2" applyFont="1" applyFill="1" applyBorder="1" applyAlignment="1">
      <alignment horizontal="center" vertical="center" wrapText="1"/>
    </xf>
    <xf numFmtId="9" fontId="31" fillId="0" borderId="21" xfId="2" applyFont="1" applyFill="1" applyBorder="1" applyAlignment="1">
      <alignment horizontal="center" vertical="center" wrapText="1"/>
    </xf>
    <xf numFmtId="9" fontId="38" fillId="0" borderId="1" xfId="0" applyNumberFormat="1" applyFont="1" applyBorder="1" applyAlignment="1">
      <alignment horizontal="center" vertical="center" wrapText="1"/>
    </xf>
    <xf numFmtId="0" fontId="38" fillId="0" borderId="21" xfId="0" applyFont="1" applyBorder="1" applyAlignment="1">
      <alignment horizontal="center" vertical="center" wrapText="1"/>
    </xf>
    <xf numFmtId="9" fontId="31" fillId="0" borderId="53" xfId="2" applyFont="1" applyFill="1" applyBorder="1" applyAlignment="1">
      <alignment horizontal="center" vertical="center" wrapText="1"/>
    </xf>
    <xf numFmtId="9" fontId="31" fillId="0" borderId="55" xfId="2" applyFont="1" applyFill="1" applyBorder="1" applyAlignment="1">
      <alignment horizontal="center" vertical="center" wrapText="1"/>
    </xf>
    <xf numFmtId="9" fontId="31" fillId="0" borderId="56" xfId="2" applyFont="1" applyFill="1" applyBorder="1" applyAlignment="1">
      <alignment horizontal="center" vertical="center" wrapText="1"/>
    </xf>
    <xf numFmtId="9" fontId="38" fillId="0" borderId="53" xfId="0" applyNumberFormat="1" applyFont="1" applyBorder="1" applyAlignment="1">
      <alignment horizontal="center" vertical="center" wrapText="1"/>
    </xf>
    <xf numFmtId="0" fontId="38" fillId="0" borderId="56" xfId="0" applyFont="1" applyBorder="1" applyAlignment="1">
      <alignment horizontal="center" vertical="center" wrapText="1"/>
    </xf>
    <xf numFmtId="9" fontId="31" fillId="0" borderId="2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21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left" vertical="center" wrapText="1"/>
    </xf>
    <xf numFmtId="0" fontId="31" fillId="0" borderId="23" xfId="0" applyFont="1" applyBorder="1" applyAlignment="1">
      <alignment horizontal="center" wrapText="1"/>
    </xf>
    <xf numFmtId="0" fontId="31" fillId="0" borderId="2" xfId="0" applyFont="1" applyBorder="1" applyAlignment="1">
      <alignment horizont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7" fillId="3" borderId="10" xfId="20" applyFont="1" applyFill="1" applyBorder="1" applyAlignment="1" applyProtection="1">
      <alignment horizontal="center" vertical="center" wrapText="1"/>
      <protection locked="0"/>
    </xf>
    <xf numFmtId="0" fontId="7" fillId="3" borderId="21" xfId="20" applyFont="1" applyFill="1" applyBorder="1" applyAlignment="1" applyProtection="1">
      <alignment horizontal="center" vertical="center" wrapText="1"/>
      <protection locked="0"/>
    </xf>
    <xf numFmtId="0" fontId="7" fillId="3" borderId="27" xfId="20" applyFont="1" applyFill="1" applyBorder="1" applyAlignment="1" applyProtection="1">
      <alignment horizontal="center" vertical="center" wrapText="1"/>
      <protection locked="0"/>
    </xf>
    <xf numFmtId="0" fontId="7" fillId="3" borderId="28" xfId="20" applyFont="1" applyFill="1" applyBorder="1" applyAlignment="1" applyProtection="1">
      <alignment horizontal="center" vertical="center" wrapText="1"/>
      <protection locked="0"/>
    </xf>
    <xf numFmtId="9" fontId="20" fillId="4" borderId="20" xfId="0" applyNumberFormat="1" applyFont="1" applyFill="1" applyBorder="1" applyAlignment="1">
      <alignment horizontal="center" vertical="center" wrapText="1"/>
    </xf>
    <xf numFmtId="9" fontId="20" fillId="4" borderId="48" xfId="0" applyNumberFormat="1" applyFont="1" applyFill="1" applyBorder="1" applyAlignment="1">
      <alignment horizontal="center" vertical="center" wrapText="1"/>
    </xf>
    <xf numFmtId="0" fontId="6" fillId="0" borderId="8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1" xfId="0" applyFont="1" applyBorder="1" applyAlignment="1">
      <alignment horizontal="center" vertical="center"/>
    </xf>
    <xf numFmtId="9" fontId="18" fillId="0" borderId="1" xfId="0" applyNumberFormat="1" applyFont="1" applyBorder="1" applyAlignment="1">
      <alignment horizontal="center" vertical="center" wrapText="1"/>
    </xf>
    <xf numFmtId="9" fontId="18" fillId="0" borderId="12" xfId="0" applyNumberFormat="1" applyFont="1" applyBorder="1" applyAlignment="1">
      <alignment horizontal="center" vertical="center" wrapText="1"/>
    </xf>
    <xf numFmtId="9" fontId="18" fillId="0" borderId="21" xfId="0" applyNumberFormat="1" applyFont="1" applyBorder="1" applyAlignment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8" fillId="0" borderId="13" xfId="2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7" fillId="2" borderId="19" xfId="20" applyFont="1" applyFill="1" applyBorder="1" applyAlignment="1" applyProtection="1">
      <alignment horizontal="center" vertical="center" wrapText="1"/>
      <protection locked="0"/>
    </xf>
    <xf numFmtId="0" fontId="7" fillId="2" borderId="55" xfId="20" applyFont="1" applyFill="1" applyBorder="1" applyAlignment="1" applyProtection="1">
      <alignment horizontal="center" vertical="center" wrapText="1"/>
      <protection locked="0"/>
    </xf>
    <xf numFmtId="0" fontId="7" fillId="2" borderId="4" xfId="20" applyFont="1" applyFill="1" applyBorder="1" applyAlignment="1" applyProtection="1">
      <alignment horizontal="center" vertical="center" wrapText="1"/>
      <protection locked="0"/>
    </xf>
    <xf numFmtId="0" fontId="7" fillId="2" borderId="13" xfId="20" applyFont="1" applyFill="1" applyBorder="1" applyAlignment="1" applyProtection="1">
      <alignment horizontal="center" vertical="center" wrapText="1"/>
      <protection locked="0"/>
    </xf>
    <xf numFmtId="0" fontId="18" fillId="0" borderId="110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9" fontId="16" fillId="0" borderId="63" xfId="2" applyFont="1" applyFill="1" applyBorder="1" applyAlignment="1" applyProtection="1">
      <alignment horizontal="center" vertical="center"/>
      <protection locked="0"/>
    </xf>
    <xf numFmtId="9" fontId="9" fillId="3" borderId="28" xfId="2" applyFont="1" applyFill="1" applyBorder="1" applyAlignment="1" applyProtection="1">
      <alignment horizontal="center" vertical="center"/>
      <protection locked="0"/>
    </xf>
    <xf numFmtId="0" fontId="18" fillId="0" borderId="7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72" xfId="0" applyFont="1" applyBorder="1" applyAlignment="1">
      <alignment horizontal="center" vertical="center" wrapText="1"/>
    </xf>
    <xf numFmtId="0" fontId="18" fillId="0" borderId="73" xfId="0" applyFont="1" applyBorder="1" applyAlignment="1">
      <alignment horizontal="center" vertical="center" wrapText="1"/>
    </xf>
    <xf numFmtId="0" fontId="8" fillId="0" borderId="14" xfId="20" applyFont="1" applyBorder="1" applyAlignment="1">
      <alignment horizontal="center" vertical="center" wrapText="1"/>
    </xf>
    <xf numFmtId="0" fontId="8" fillId="0" borderId="15" xfId="2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9" fontId="20" fillId="4" borderId="9" xfId="0" applyNumberFormat="1" applyFont="1" applyFill="1" applyBorder="1" applyAlignment="1">
      <alignment horizontal="center" vertical="center" wrapText="1"/>
    </xf>
    <xf numFmtId="9" fontId="20" fillId="4" borderId="42" xfId="0" applyNumberFormat="1" applyFont="1" applyFill="1" applyBorder="1" applyAlignment="1">
      <alignment horizontal="center" vertical="center" wrapText="1"/>
    </xf>
    <xf numFmtId="0" fontId="8" fillId="0" borderId="107" xfId="20" applyFont="1" applyBorder="1" applyAlignment="1">
      <alignment horizontal="center" vertical="center" wrapText="1"/>
    </xf>
    <xf numFmtId="0" fontId="8" fillId="0" borderId="0" xfId="20" applyFont="1" applyAlignment="1">
      <alignment horizontal="center" vertical="center" wrapText="1"/>
    </xf>
    <xf numFmtId="0" fontId="8" fillId="0" borderId="23" xfId="20" applyFont="1" applyBorder="1" applyAlignment="1">
      <alignment horizontal="center" vertical="center" wrapText="1"/>
    </xf>
    <xf numFmtId="0" fontId="8" fillId="0" borderId="1" xfId="20" applyFont="1" applyBorder="1" applyAlignment="1">
      <alignment horizontal="center" vertical="center" wrapText="1"/>
    </xf>
    <xf numFmtId="0" fontId="8" fillId="0" borderId="12" xfId="20" applyFont="1" applyBorder="1" applyAlignment="1">
      <alignment horizontal="center" vertical="center" wrapText="1"/>
    </xf>
    <xf numFmtId="0" fontId="8" fillId="0" borderId="21" xfId="20" applyFont="1" applyBorder="1" applyAlignment="1">
      <alignment horizontal="center" vertical="center" wrapText="1"/>
    </xf>
    <xf numFmtId="9" fontId="8" fillId="0" borderId="13" xfId="20" applyNumberFormat="1" applyFont="1" applyBorder="1" applyAlignment="1">
      <alignment horizontal="center" vertical="center" wrapText="1"/>
    </xf>
    <xf numFmtId="9" fontId="8" fillId="0" borderId="14" xfId="20" applyNumberFormat="1" applyFont="1" applyBorder="1" applyAlignment="1">
      <alignment horizontal="center" vertical="center" wrapText="1"/>
    </xf>
    <xf numFmtId="9" fontId="8" fillId="0" borderId="15" xfId="20" applyNumberFormat="1" applyFont="1" applyBorder="1" applyAlignment="1">
      <alignment horizontal="center" vertical="center" wrapText="1"/>
    </xf>
    <xf numFmtId="0" fontId="8" fillId="0" borderId="70" xfId="20" applyFont="1" applyBorder="1" applyAlignment="1">
      <alignment horizontal="center" vertical="center" wrapText="1"/>
    </xf>
    <xf numFmtId="9" fontId="8" fillId="0" borderId="4" xfId="20" applyNumberFormat="1" applyFont="1" applyBorder="1" applyAlignment="1">
      <alignment horizontal="center" vertical="center" wrapText="1"/>
    </xf>
    <xf numFmtId="9" fontId="8" fillId="0" borderId="108" xfId="20" applyNumberFormat="1" applyFont="1" applyBorder="1" applyAlignment="1">
      <alignment horizontal="center" vertical="center" wrapText="1"/>
    </xf>
    <xf numFmtId="9" fontId="8" fillId="0" borderId="55" xfId="20" applyNumberFormat="1" applyFont="1" applyBorder="1" applyAlignment="1">
      <alignment horizontal="center" vertical="center" wrapText="1"/>
    </xf>
    <xf numFmtId="9" fontId="8" fillId="0" borderId="12" xfId="20" applyNumberFormat="1" applyFont="1" applyBorder="1" applyAlignment="1">
      <alignment horizontal="center" vertical="center" wrapText="1"/>
    </xf>
    <xf numFmtId="9" fontId="8" fillId="0" borderId="21" xfId="20" applyNumberFormat="1" applyFont="1" applyBorder="1" applyAlignment="1">
      <alignment horizontal="center" vertical="center" wrapText="1"/>
    </xf>
    <xf numFmtId="0" fontId="4" fillId="0" borderId="65" xfId="20" applyFont="1" applyBorder="1" applyAlignment="1">
      <alignment horizontal="center" vertical="center" wrapText="1"/>
    </xf>
    <xf numFmtId="0" fontId="4" fillId="0" borderId="0" xfId="20" applyFont="1" applyAlignment="1">
      <alignment horizontal="center" vertical="center" wrapText="1"/>
    </xf>
    <xf numFmtId="9" fontId="12" fillId="4" borderId="10" xfId="0" applyNumberFormat="1" applyFont="1" applyFill="1" applyBorder="1" applyAlignment="1">
      <alignment horizontal="center" vertical="center" wrapText="1"/>
    </xf>
    <xf numFmtId="9" fontId="12" fillId="4" borderId="21" xfId="0" applyNumberFormat="1" applyFont="1" applyFill="1" applyBorder="1" applyAlignment="1">
      <alignment horizontal="center" vertical="center" wrapText="1"/>
    </xf>
    <xf numFmtId="0" fontId="7" fillId="2" borderId="21" xfId="20" applyFont="1" applyFill="1" applyBorder="1" applyAlignment="1" applyProtection="1">
      <alignment horizontal="center" vertical="center" wrapText="1"/>
      <protection locked="0"/>
    </xf>
    <xf numFmtId="0" fontId="8" fillId="0" borderId="67" xfId="20" applyFont="1" applyBorder="1" applyAlignment="1">
      <alignment horizontal="center" vertical="center" wrapText="1"/>
    </xf>
    <xf numFmtId="0" fontId="7" fillId="2" borderId="42" xfId="20" applyFont="1" applyFill="1" applyBorder="1" applyAlignment="1" applyProtection="1">
      <alignment horizontal="center" vertical="center" wrapText="1"/>
      <protection locked="0"/>
    </xf>
    <xf numFmtId="0" fontId="4" fillId="0" borderId="4" xfId="20" applyFont="1" applyBorder="1" applyAlignment="1">
      <alignment horizontal="center" vertical="center" wrapText="1"/>
    </xf>
    <xf numFmtId="9" fontId="4" fillId="0" borderId="4" xfId="20" applyNumberFormat="1" applyFont="1" applyBorder="1" applyAlignment="1">
      <alignment horizontal="center" vertical="center" wrapText="1"/>
    </xf>
    <xf numFmtId="9" fontId="18" fillId="0" borderId="4" xfId="0" applyNumberFormat="1" applyFont="1" applyBorder="1" applyAlignment="1">
      <alignment horizontal="center" vertical="center" wrapText="1"/>
    </xf>
    <xf numFmtId="9" fontId="18" fillId="0" borderId="45" xfId="0" applyNumberFormat="1" applyFont="1" applyBorder="1" applyAlignment="1">
      <alignment horizontal="center" vertical="center" wrapText="1"/>
    </xf>
    <xf numFmtId="9" fontId="18" fillId="0" borderId="79" xfId="0" applyNumberFormat="1" applyFont="1" applyBorder="1" applyAlignment="1">
      <alignment horizontal="center" vertical="center" wrapText="1"/>
    </xf>
    <xf numFmtId="9" fontId="18" fillId="0" borderId="99" xfId="0" applyNumberFormat="1" applyFont="1" applyBorder="1" applyAlignment="1">
      <alignment horizontal="center" vertical="center" wrapText="1"/>
    </xf>
    <xf numFmtId="0" fontId="5" fillId="0" borderId="72" xfId="0" applyFont="1" applyBorder="1" applyAlignment="1" applyProtection="1">
      <alignment horizontal="center" vertical="center"/>
      <protection locked="0"/>
    </xf>
    <xf numFmtId="0" fontId="5" fillId="0" borderId="106" xfId="0" applyFont="1" applyBorder="1" applyAlignment="1" applyProtection="1">
      <alignment horizontal="center" vertical="center"/>
      <protection locked="0"/>
    </xf>
    <xf numFmtId="0" fontId="8" fillId="0" borderId="25" xfId="20" applyFont="1" applyBorder="1" applyAlignment="1">
      <alignment horizontal="center" vertical="center" wrapText="1"/>
    </xf>
    <xf numFmtId="0" fontId="8" fillId="0" borderId="59" xfId="20" applyFont="1" applyBorder="1" applyAlignment="1">
      <alignment horizontal="center" vertical="center" wrapText="1"/>
    </xf>
    <xf numFmtId="9" fontId="21" fillId="4" borderId="10" xfId="0" applyNumberFormat="1" applyFont="1" applyFill="1" applyBorder="1" applyAlignment="1">
      <alignment horizontal="center" vertical="center" wrapText="1"/>
    </xf>
    <xf numFmtId="9" fontId="21" fillId="4" borderId="21" xfId="0" applyNumberFormat="1" applyFont="1" applyFill="1" applyBorder="1" applyAlignment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center" vertical="center"/>
      <protection locked="0"/>
    </xf>
    <xf numFmtId="0" fontId="4" fillId="0" borderId="5" xfId="20" applyFont="1" applyBorder="1" applyAlignment="1">
      <alignment horizontal="center" vertical="center" wrapText="1"/>
    </xf>
    <xf numFmtId="0" fontId="4" fillId="0" borderId="48" xfId="20" applyFont="1" applyBorder="1" applyAlignment="1">
      <alignment horizontal="center" vertical="center" wrapText="1"/>
    </xf>
    <xf numFmtId="0" fontId="8" fillId="0" borderId="38" xfId="20" applyFont="1" applyBorder="1" applyAlignment="1">
      <alignment horizontal="center" vertical="center" wrapText="1"/>
    </xf>
    <xf numFmtId="0" fontId="8" fillId="0" borderId="11" xfId="20" applyFont="1" applyBorder="1" applyAlignment="1">
      <alignment horizontal="center" vertical="center" wrapText="1"/>
    </xf>
    <xf numFmtId="0" fontId="8" fillId="0" borderId="42" xfId="20" applyFont="1" applyBorder="1" applyAlignment="1">
      <alignment horizontal="center" vertical="center" wrapText="1"/>
    </xf>
    <xf numFmtId="9" fontId="8" fillId="0" borderId="45" xfId="20" applyNumberFormat="1" applyFont="1" applyBorder="1" applyAlignment="1">
      <alignment horizontal="center" vertical="center" wrapText="1"/>
    </xf>
    <xf numFmtId="9" fontId="8" fillId="0" borderId="99" xfId="20" applyNumberFormat="1" applyFont="1" applyBorder="1" applyAlignment="1">
      <alignment horizontal="center" vertical="center" wrapText="1"/>
    </xf>
    <xf numFmtId="0" fontId="18" fillId="0" borderId="72" xfId="20" applyFont="1" applyBorder="1" applyAlignment="1">
      <alignment horizontal="center" vertical="center" wrapText="1"/>
    </xf>
    <xf numFmtId="0" fontId="18" fillId="0" borderId="73" xfId="20" applyFont="1" applyBorder="1" applyAlignment="1">
      <alignment horizontal="center" vertical="center" wrapText="1"/>
    </xf>
    <xf numFmtId="0" fontId="8" fillId="0" borderId="22" xfId="20" applyFont="1" applyBorder="1" applyAlignment="1">
      <alignment horizontal="center" vertical="center" wrapText="1"/>
    </xf>
    <xf numFmtId="9" fontId="8" fillId="0" borderId="1" xfId="20" applyNumberFormat="1" applyFont="1" applyBorder="1" applyAlignment="1">
      <alignment horizontal="center" vertical="center" wrapText="1"/>
    </xf>
    <xf numFmtId="0" fontId="61" fillId="0" borderId="4" xfId="20" applyFont="1" applyBorder="1" applyAlignment="1">
      <alignment horizontal="center" vertical="center" wrapText="1"/>
    </xf>
    <xf numFmtId="9" fontId="31" fillId="0" borderId="4" xfId="0" applyNumberFormat="1" applyFont="1" applyBorder="1" applyAlignment="1">
      <alignment horizontal="center" vertical="center" wrapText="1"/>
    </xf>
    <xf numFmtId="0" fontId="7" fillId="2" borderId="86" xfId="20" applyFont="1" applyFill="1" applyBorder="1" applyAlignment="1" applyProtection="1">
      <alignment horizontal="center" vertical="center" wrapText="1"/>
      <protection locked="0"/>
    </xf>
    <xf numFmtId="0" fontId="7" fillId="3" borderId="86" xfId="20" applyFont="1" applyFill="1" applyBorder="1" applyAlignment="1" applyProtection="1">
      <alignment horizontal="center" vertical="center" wrapText="1"/>
      <protection locked="0"/>
    </xf>
    <xf numFmtId="0" fontId="7" fillId="3" borderId="12" xfId="20" applyFont="1" applyFill="1" applyBorder="1" applyAlignment="1" applyProtection="1">
      <alignment horizontal="center" vertical="center" wrapText="1"/>
      <protection locked="0"/>
    </xf>
    <xf numFmtId="0" fontId="6" fillId="0" borderId="102" xfId="0" applyFont="1" applyBorder="1" applyAlignment="1">
      <alignment horizontal="center" vertical="center"/>
    </xf>
    <xf numFmtId="0" fontId="6" fillId="0" borderId="91" xfId="0" applyFont="1" applyBorder="1" applyAlignment="1">
      <alignment horizontal="center" vertical="center"/>
    </xf>
    <xf numFmtId="0" fontId="7" fillId="0" borderId="92" xfId="0" applyFont="1" applyBorder="1" applyAlignment="1" applyProtection="1">
      <alignment horizontal="center" vertical="center"/>
      <protection locked="0"/>
    </xf>
    <xf numFmtId="0" fontId="7" fillId="3" borderId="105" xfId="20" applyFont="1" applyFill="1" applyBorder="1" applyAlignment="1" applyProtection="1">
      <alignment horizontal="center" vertical="center" wrapText="1"/>
      <protection locked="0"/>
    </xf>
    <xf numFmtId="0" fontId="7" fillId="3" borderId="96" xfId="20" applyFont="1" applyFill="1" applyBorder="1" applyAlignment="1" applyProtection="1">
      <alignment horizontal="center" vertical="center" wrapText="1"/>
      <protection locked="0"/>
    </xf>
    <xf numFmtId="0" fontId="9" fillId="3" borderId="103" xfId="0" applyFont="1" applyFill="1" applyBorder="1" applyAlignment="1" applyProtection="1">
      <alignment horizontal="center" vertical="center"/>
      <protection locked="0"/>
    </xf>
    <xf numFmtId="0" fontId="9" fillId="3" borderId="91" xfId="0" applyFont="1" applyFill="1" applyBorder="1" applyAlignment="1" applyProtection="1">
      <alignment horizontal="center" vertical="center"/>
      <protection locked="0"/>
    </xf>
    <xf numFmtId="0" fontId="9" fillId="3" borderId="122" xfId="0" applyFont="1" applyFill="1" applyBorder="1" applyAlignment="1" applyProtection="1">
      <alignment horizontal="center" vertical="center"/>
      <protection locked="0"/>
    </xf>
    <xf numFmtId="0" fontId="7" fillId="2" borderId="85" xfId="20" applyFont="1" applyFill="1" applyBorder="1" applyAlignment="1" applyProtection="1">
      <alignment horizontal="center" vertical="center" wrapText="1"/>
      <protection locked="0"/>
    </xf>
    <xf numFmtId="0" fontId="7" fillId="2" borderId="89" xfId="20" applyFont="1" applyFill="1" applyBorder="1" applyAlignment="1" applyProtection="1">
      <alignment horizontal="center" vertical="center" wrapText="1"/>
      <protection locked="0"/>
    </xf>
    <xf numFmtId="0" fontId="8" fillId="0" borderId="53" xfId="20" applyFont="1" applyBorder="1" applyAlignment="1">
      <alignment horizontal="center" vertical="center" wrapText="1"/>
    </xf>
    <xf numFmtId="0" fontId="8" fillId="0" borderId="56" xfId="20" applyFont="1" applyBorder="1" applyAlignment="1">
      <alignment horizontal="center" vertical="center" wrapText="1"/>
    </xf>
    <xf numFmtId="9" fontId="8" fillId="0" borderId="53" xfId="20" applyNumberFormat="1" applyFont="1" applyBorder="1" applyAlignment="1">
      <alignment horizontal="center" vertical="center" wrapText="1"/>
    </xf>
    <xf numFmtId="9" fontId="8" fillId="0" borderId="56" xfId="20" applyNumberFormat="1" applyFont="1" applyBorder="1" applyAlignment="1">
      <alignment horizontal="center" vertical="center" wrapText="1"/>
    </xf>
    <xf numFmtId="0" fontId="4" fillId="0" borderId="59" xfId="20" applyFont="1" applyBorder="1" applyAlignment="1">
      <alignment horizontal="center" vertical="center" wrapText="1"/>
    </xf>
    <xf numFmtId="0" fontId="4" fillId="0" borderId="22" xfId="2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/>
      <protection locked="0"/>
    </xf>
    <xf numFmtId="0" fontId="7" fillId="0" borderId="58" xfId="0" applyFont="1" applyBorder="1" applyAlignment="1" applyProtection="1">
      <alignment horizontal="center" vertical="center"/>
      <protection locked="0"/>
    </xf>
    <xf numFmtId="0" fontId="7" fillId="3" borderId="63" xfId="20" applyFont="1" applyFill="1" applyBorder="1" applyAlignment="1" applyProtection="1">
      <alignment horizontal="center" vertical="center" wrapText="1"/>
      <protection locked="0"/>
    </xf>
    <xf numFmtId="0" fontId="7" fillId="3" borderId="46" xfId="20" applyFont="1" applyFill="1" applyBorder="1" applyAlignment="1" applyProtection="1">
      <alignment horizontal="center" vertical="center" wrapText="1"/>
      <protection locked="0"/>
    </xf>
    <xf numFmtId="0" fontId="6" fillId="0" borderId="6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9" fillId="3" borderId="52" xfId="0" applyFont="1" applyFill="1" applyBorder="1" applyAlignment="1" applyProtection="1">
      <alignment horizontal="center" vertical="center"/>
      <protection locked="0"/>
    </xf>
    <xf numFmtId="0" fontId="4" fillId="0" borderId="124" xfId="20" applyFont="1" applyBorder="1" applyAlignment="1">
      <alignment horizontal="center" vertical="center" wrapText="1"/>
    </xf>
    <xf numFmtId="0" fontId="4" fillId="0" borderId="1" xfId="20" applyFont="1" applyBorder="1" applyAlignment="1">
      <alignment horizontal="center" vertical="center" wrapText="1"/>
    </xf>
    <xf numFmtId="0" fontId="4" fillId="0" borderId="88" xfId="20" applyFont="1" applyBorder="1" applyAlignment="1">
      <alignment horizontal="center" vertical="center" wrapText="1"/>
    </xf>
    <xf numFmtId="9" fontId="4" fillId="0" borderId="108" xfId="20" applyNumberFormat="1" applyFont="1" applyBorder="1" applyAlignment="1">
      <alignment horizontal="center" vertical="center" wrapText="1"/>
    </xf>
    <xf numFmtId="9" fontId="4" fillId="0" borderId="125" xfId="20" applyNumberFormat="1" applyFont="1" applyBorder="1" applyAlignment="1">
      <alignment horizontal="center" vertical="center" wrapText="1"/>
    </xf>
    <xf numFmtId="9" fontId="18" fillId="0" borderId="13" xfId="2" applyFont="1" applyBorder="1" applyAlignment="1">
      <alignment horizontal="center" vertical="center" wrapText="1"/>
    </xf>
    <xf numFmtId="9" fontId="18" fillId="0" borderId="15" xfId="2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9" fontId="18" fillId="0" borderId="14" xfId="2" applyFont="1" applyBorder="1" applyAlignment="1">
      <alignment horizontal="center" vertical="center" wrapText="1"/>
    </xf>
    <xf numFmtId="0" fontId="18" fillId="0" borderId="13" xfId="0" applyFont="1" applyBorder="1" applyAlignment="1">
      <alignment horizontal="left" vertical="center" wrapText="1"/>
    </xf>
    <xf numFmtId="0" fontId="8" fillId="0" borderId="47" xfId="20" applyFont="1" applyBorder="1" applyAlignment="1">
      <alignment horizontal="center" vertical="center" wrapText="1"/>
    </xf>
    <xf numFmtId="0" fontId="4" fillId="0" borderId="45" xfId="20" applyFont="1" applyBorder="1" applyAlignment="1">
      <alignment horizontal="center" vertical="center" wrapText="1"/>
    </xf>
    <xf numFmtId="0" fontId="4" fillId="0" borderId="99" xfId="20" applyFont="1" applyBorder="1" applyAlignment="1">
      <alignment horizontal="center" vertical="center" wrapText="1"/>
    </xf>
    <xf numFmtId="0" fontId="8" fillId="0" borderId="45" xfId="20" applyFont="1" applyBorder="1" applyAlignment="1">
      <alignment horizontal="center" vertical="center" wrapText="1"/>
    </xf>
    <xf numFmtId="0" fontId="7" fillId="3" borderId="23" xfId="20" applyFont="1" applyFill="1" applyBorder="1" applyAlignment="1" applyProtection="1">
      <alignment horizontal="center" vertical="center" wrapText="1"/>
      <protection locked="0"/>
    </xf>
    <xf numFmtId="0" fontId="7" fillId="3" borderId="1" xfId="20" applyFont="1" applyFill="1" applyBorder="1" applyAlignment="1" applyProtection="1">
      <alignment horizontal="center" vertical="center" wrapText="1"/>
      <protection locked="0"/>
    </xf>
    <xf numFmtId="0" fontId="9" fillId="3" borderId="90" xfId="0" applyFont="1" applyFill="1" applyBorder="1" applyAlignment="1" applyProtection="1">
      <alignment horizontal="center" vertical="center"/>
      <protection locked="0"/>
    </xf>
    <xf numFmtId="0" fontId="9" fillId="3" borderId="95" xfId="0" applyFont="1" applyFill="1" applyBorder="1" applyAlignment="1" applyProtection="1">
      <alignment horizontal="center" vertical="center"/>
      <protection locked="0"/>
    </xf>
    <xf numFmtId="0" fontId="7" fillId="2" borderId="87" xfId="20" applyFont="1" applyFill="1" applyBorder="1" applyAlignment="1" applyProtection="1">
      <alignment horizontal="center" vertical="center" wrapText="1"/>
      <protection locked="0"/>
    </xf>
    <xf numFmtId="1" fontId="8" fillId="0" borderId="4" xfId="20" applyNumberFormat="1" applyFont="1" applyBorder="1" applyAlignment="1">
      <alignment horizontal="center" vertical="center" wrapText="1"/>
    </xf>
    <xf numFmtId="9" fontId="8" fillId="0" borderId="59" xfId="20" applyNumberFormat="1" applyFont="1" applyBorder="1" applyAlignment="1">
      <alignment horizontal="center" vertical="center" wrapText="1"/>
    </xf>
    <xf numFmtId="0" fontId="7" fillId="3" borderId="4" xfId="20" applyFont="1" applyFill="1" applyBorder="1" applyAlignment="1" applyProtection="1">
      <alignment horizontal="center" vertical="center" wrapText="1"/>
      <protection locked="0"/>
    </xf>
    <xf numFmtId="0" fontId="18" fillId="0" borderId="59" xfId="0" applyFont="1" applyBorder="1" applyAlignment="1">
      <alignment horizontal="center" vertical="center" wrapText="1"/>
    </xf>
    <xf numFmtId="9" fontId="18" fillId="0" borderId="59" xfId="0" applyNumberFormat="1" applyFont="1" applyBorder="1" applyAlignment="1">
      <alignment horizontal="center" vertical="center" wrapText="1"/>
    </xf>
    <xf numFmtId="9" fontId="18" fillId="0" borderId="13" xfId="0" applyNumberFormat="1" applyFont="1" applyBorder="1" applyAlignment="1">
      <alignment horizontal="center" vertical="center" wrapText="1"/>
    </xf>
    <xf numFmtId="0" fontId="4" fillId="0" borderId="50" xfId="20" applyFont="1" applyBorder="1" applyAlignment="1">
      <alignment horizontal="center" vertical="center" wrapText="1"/>
    </xf>
    <xf numFmtId="0" fontId="4" fillId="0" borderId="49" xfId="20" applyFont="1" applyBorder="1" applyAlignment="1">
      <alignment horizontal="center" vertical="center" wrapText="1"/>
    </xf>
    <xf numFmtId="0" fontId="4" fillId="0" borderId="67" xfId="20" applyFont="1" applyBorder="1" applyAlignment="1">
      <alignment horizontal="center" vertical="center" wrapText="1"/>
    </xf>
    <xf numFmtId="0" fontId="7" fillId="3" borderId="20" xfId="20" applyFont="1" applyFill="1" applyBorder="1" applyAlignment="1" applyProtection="1">
      <alignment horizontal="center" vertical="center" wrapText="1"/>
      <protection locked="0"/>
    </xf>
    <xf numFmtId="0" fontId="7" fillId="3" borderId="48" xfId="20" applyFont="1" applyFill="1" applyBorder="1" applyAlignment="1" applyProtection="1">
      <alignment horizontal="center" vertical="center" wrapText="1"/>
      <protection locked="0"/>
    </xf>
    <xf numFmtId="0" fontId="8" fillId="0" borderId="55" xfId="20" applyFont="1" applyBorder="1" applyAlignment="1">
      <alignment horizontal="center" vertical="center" wrapText="1"/>
    </xf>
    <xf numFmtId="0" fontId="18" fillId="0" borderId="6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9" fontId="18" fillId="0" borderId="1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74" xfId="20" applyFont="1" applyBorder="1" applyAlignment="1">
      <alignment horizontal="center" vertical="center" wrapText="1"/>
    </xf>
    <xf numFmtId="0" fontId="8" fillId="0" borderId="76" xfId="20" applyFont="1" applyBorder="1" applyAlignment="1">
      <alignment horizontal="center" vertical="center" wrapText="1"/>
    </xf>
    <xf numFmtId="0" fontId="8" fillId="0" borderId="77" xfId="20" applyFont="1" applyBorder="1" applyAlignment="1">
      <alignment horizontal="center" vertical="center" wrapText="1"/>
    </xf>
    <xf numFmtId="0" fontId="8" fillId="0" borderId="5" xfId="20" applyFont="1" applyBorder="1" applyAlignment="1">
      <alignment horizontal="center" vertical="center" wrapText="1"/>
    </xf>
    <xf numFmtId="0" fontId="8" fillId="0" borderId="46" xfId="20" applyFont="1" applyBorder="1" applyAlignment="1">
      <alignment horizontal="center" vertical="center" wrapText="1"/>
    </xf>
    <xf numFmtId="0" fontId="8" fillId="0" borderId="48" xfId="20" applyFont="1" applyBorder="1" applyAlignment="1">
      <alignment horizontal="center" vertical="center" wrapText="1"/>
    </xf>
    <xf numFmtId="0" fontId="4" fillId="0" borderId="21" xfId="2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0" fontId="18" fillId="0" borderId="76" xfId="0" applyFont="1" applyBorder="1" applyAlignment="1">
      <alignment horizontal="center" vertical="center" wrapText="1"/>
    </xf>
    <xf numFmtId="0" fontId="18" fillId="0" borderId="77" xfId="0" applyFont="1" applyBorder="1" applyAlignment="1">
      <alignment horizontal="center" vertical="center" wrapText="1"/>
    </xf>
    <xf numFmtId="0" fontId="18" fillId="0" borderId="75" xfId="0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9" fontId="18" fillId="0" borderId="75" xfId="0" applyNumberFormat="1" applyFont="1" applyBorder="1" applyAlignment="1">
      <alignment horizontal="center" vertical="center" wrapText="1"/>
    </xf>
    <xf numFmtId="9" fontId="18" fillId="0" borderId="14" xfId="0" applyNumberFormat="1" applyFont="1" applyBorder="1" applyAlignment="1">
      <alignment horizontal="center" vertical="center" wrapText="1"/>
    </xf>
    <xf numFmtId="9" fontId="18" fillId="0" borderId="78" xfId="0" applyNumberFormat="1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9" fontId="8" fillId="0" borderId="70" xfId="20" applyNumberFormat="1" applyFont="1" applyBorder="1" applyAlignment="1">
      <alignment horizontal="center" vertical="center" wrapText="1"/>
    </xf>
    <xf numFmtId="0" fontId="11" fillId="0" borderId="29" xfId="20" applyFont="1" applyBorder="1" applyAlignment="1" applyProtection="1">
      <alignment horizontal="center" vertical="center" wrapText="1"/>
      <protection locked="0"/>
    </xf>
    <xf numFmtId="0" fontId="11" fillId="0" borderId="71" xfId="20" applyFont="1" applyBorder="1" applyAlignment="1" applyProtection="1">
      <alignment horizontal="center" vertical="center" wrapText="1"/>
      <protection locked="0"/>
    </xf>
    <xf numFmtId="0" fontId="18" fillId="0" borderId="74" xfId="20" applyFont="1" applyBorder="1" applyAlignment="1">
      <alignment horizontal="center" vertical="center" wrapText="1"/>
    </xf>
    <xf numFmtId="0" fontId="18" fillId="0" borderId="77" xfId="20" applyFont="1" applyBorder="1" applyAlignment="1">
      <alignment horizontal="center" vertical="center" wrapText="1"/>
    </xf>
    <xf numFmtId="0" fontId="5" fillId="0" borderId="53" xfId="0" applyFont="1" applyBorder="1" applyAlignment="1" applyProtection="1">
      <alignment horizontal="center" vertical="center"/>
      <protection locked="0"/>
    </xf>
    <xf numFmtId="14" fontId="15" fillId="0" borderId="5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7" fillId="0" borderId="66" xfId="0" applyFont="1" applyBorder="1" applyAlignment="1" applyProtection="1">
      <alignment horizontal="center" vertical="center"/>
      <protection locked="0"/>
    </xf>
    <xf numFmtId="0" fontId="4" fillId="0" borderId="47" xfId="20" applyFont="1" applyBorder="1" applyAlignment="1">
      <alignment horizontal="center" vertical="center" wrapText="1"/>
    </xf>
    <xf numFmtId="0" fontId="4" fillId="0" borderId="121" xfId="20" applyFont="1" applyBorder="1" applyAlignment="1">
      <alignment horizontal="center" vertical="center" wrapText="1"/>
    </xf>
    <xf numFmtId="0" fontId="4" fillId="0" borderId="60" xfId="20" applyFont="1" applyBorder="1" applyAlignment="1">
      <alignment horizontal="center" vertical="center" wrapText="1"/>
    </xf>
    <xf numFmtId="0" fontId="7" fillId="3" borderId="9" xfId="20" applyFont="1" applyFill="1" applyBorder="1" applyAlignment="1" applyProtection="1">
      <alignment horizontal="center" vertical="center" wrapText="1"/>
      <protection locked="0"/>
    </xf>
    <xf numFmtId="0" fontId="7" fillId="3" borderId="11" xfId="20" applyFont="1" applyFill="1" applyBorder="1" applyAlignment="1" applyProtection="1">
      <alignment horizontal="center" vertical="center" wrapText="1"/>
      <protection locked="0"/>
    </xf>
    <xf numFmtId="0" fontId="7" fillId="3" borderId="19" xfId="20" applyFont="1" applyFill="1" applyBorder="1" applyAlignment="1" applyProtection="1">
      <alignment horizontal="center" vertical="center" wrapText="1"/>
      <protection locked="0"/>
    </xf>
    <xf numFmtId="0" fontId="7" fillId="3" borderId="55" xfId="20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2" fontId="8" fillId="0" borderId="12" xfId="20" applyNumberFormat="1" applyFont="1" applyBorder="1" applyAlignment="1">
      <alignment horizontal="center" vertical="center" wrapText="1"/>
    </xf>
    <xf numFmtId="2" fontId="8" fillId="0" borderId="21" xfId="20" applyNumberFormat="1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9" fontId="18" fillId="0" borderId="53" xfId="0" applyNumberFormat="1" applyFont="1" applyBorder="1" applyAlignment="1">
      <alignment horizontal="center" vertical="center" wrapText="1"/>
    </xf>
    <xf numFmtId="9" fontId="18" fillId="0" borderId="55" xfId="0" applyNumberFormat="1" applyFont="1" applyBorder="1" applyAlignment="1">
      <alignment horizontal="center" vertical="center" wrapText="1"/>
    </xf>
    <xf numFmtId="9" fontId="18" fillId="0" borderId="56" xfId="0" applyNumberFormat="1" applyFont="1" applyBorder="1" applyAlignment="1">
      <alignment horizontal="center" vertical="center" wrapText="1"/>
    </xf>
    <xf numFmtId="9" fontId="7" fillId="3" borderId="19" xfId="2" applyFont="1" applyFill="1" applyBorder="1" applyAlignment="1" applyProtection="1">
      <alignment horizontal="center" vertical="center" wrapText="1"/>
      <protection locked="0"/>
    </xf>
    <xf numFmtId="9" fontId="7" fillId="3" borderId="56" xfId="2" applyFont="1" applyFill="1" applyBorder="1" applyAlignment="1" applyProtection="1">
      <alignment horizontal="center" vertical="center" wrapText="1"/>
      <protection locked="0"/>
    </xf>
    <xf numFmtId="9" fontId="20" fillId="4" borderId="11" xfId="0" applyNumberFormat="1" applyFont="1" applyFill="1" applyBorder="1" applyAlignment="1">
      <alignment horizontal="center" vertical="center" wrapText="1"/>
    </xf>
    <xf numFmtId="9" fontId="20" fillId="4" borderId="12" xfId="0" applyNumberFormat="1" applyFont="1" applyFill="1" applyBorder="1" applyAlignment="1">
      <alignment horizontal="center" vertical="center" wrapText="1"/>
    </xf>
    <xf numFmtId="9" fontId="7" fillId="3" borderId="63" xfId="2" applyFont="1" applyFill="1" applyBorder="1" applyAlignment="1" applyProtection="1">
      <alignment horizontal="center" vertical="center" wrapText="1"/>
      <protection locked="0"/>
    </xf>
    <xf numFmtId="9" fontId="20" fillId="4" borderId="46" xfId="0" applyNumberFormat="1" applyFont="1" applyFill="1" applyBorder="1" applyAlignment="1">
      <alignment horizontal="center" vertical="center" wrapText="1"/>
    </xf>
    <xf numFmtId="0" fontId="18" fillId="0" borderId="5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9" fontId="18" fillId="0" borderId="24" xfId="0" applyNumberFormat="1" applyFont="1" applyBorder="1" applyAlignment="1">
      <alignment horizontal="center" vertical="center" wrapText="1"/>
    </xf>
    <xf numFmtId="9" fontId="19" fillId="3" borderId="27" xfId="2" applyFont="1" applyFill="1" applyBorder="1" applyAlignment="1" applyProtection="1">
      <alignment horizontal="center" vertical="center" wrapText="1"/>
      <protection locked="0"/>
    </xf>
    <xf numFmtId="9" fontId="19" fillId="3" borderId="28" xfId="2" applyFont="1" applyFill="1" applyBorder="1" applyAlignment="1" applyProtection="1">
      <alignment horizontal="center" vertical="center" wrapText="1"/>
      <protection locked="0"/>
    </xf>
    <xf numFmtId="9" fontId="18" fillId="0" borderId="22" xfId="0" applyNumberFormat="1" applyFont="1" applyBorder="1" applyAlignment="1">
      <alignment horizontal="center" vertical="center" wrapText="1"/>
    </xf>
    <xf numFmtId="9" fontId="18" fillId="0" borderId="25" xfId="0" applyNumberFormat="1" applyFont="1" applyBorder="1" applyAlignment="1">
      <alignment horizontal="center" vertical="center" wrapText="1"/>
    </xf>
    <xf numFmtId="0" fontId="19" fillId="3" borderId="12" xfId="20" applyFont="1" applyFill="1" applyBorder="1" applyAlignment="1" applyProtection="1">
      <alignment horizontal="center" vertical="center" wrapText="1"/>
      <protection locked="0"/>
    </xf>
  </cellXfs>
  <cellStyles count="65">
    <cellStyle name="Hipervínculo" xfId="4" builtinId="8"/>
    <cellStyle name="Hyperlink" xfId="5" xr:uid="{00000000-0005-0000-0000-000031000000}"/>
    <cellStyle name="Millares" xfId="1" builtinId="3"/>
    <cellStyle name="Millares [0]" xfId="3" builtinId="6"/>
    <cellStyle name="Millares [0] 2" xfId="6" xr:uid="{00000000-0005-0000-0000-000032000000}"/>
    <cellStyle name="Millares [0] 2 2" xfId="7" xr:uid="{00000000-0005-0000-0000-000033000000}"/>
    <cellStyle name="Millares [0] 2 2 2" xfId="28" xr:uid="{C71B3BB3-CFE9-445E-8A50-2A17CBF7E9E2}"/>
    <cellStyle name="Millares [0] 2 2 3" xfId="49" xr:uid="{227DB310-59C5-4C1A-B3B9-6AA9D3AA0735}"/>
    <cellStyle name="Millares [0] 2 3" xfId="27" xr:uid="{4AF9F786-F0D5-4325-8C3E-AE167A6587AF}"/>
    <cellStyle name="Millares [0] 2 4" xfId="48" xr:uid="{535027D1-2204-4EA6-8FF3-21FC65E5A569}"/>
    <cellStyle name="Millares [0] 3" xfId="8" xr:uid="{00000000-0005-0000-0000-000034000000}"/>
    <cellStyle name="Millares [0] 3 2" xfId="29" xr:uid="{19F62E15-A4F5-45F3-BE65-212DAEDE95F7}"/>
    <cellStyle name="Millares [0] 3 3" xfId="50" xr:uid="{663F62A7-D502-4673-91F6-296C593A174D}"/>
    <cellStyle name="Millares [0] 4" xfId="26" xr:uid="{64209FDA-1EB0-474D-B059-5558B4FC7BDD}"/>
    <cellStyle name="Millares [0] 5" xfId="47" xr:uid="{2067528C-E47B-45A7-AC11-1F0B1686EAD9}"/>
    <cellStyle name="Millares 10" xfId="62" xr:uid="{95BFBAFE-011D-4669-8861-315535B34C42}"/>
    <cellStyle name="Millares 11" xfId="64" xr:uid="{F1A00FEF-14E5-4026-A168-AE90A7510E53}"/>
    <cellStyle name="Millares 2" xfId="9" xr:uid="{00000000-0005-0000-0000-000035000000}"/>
    <cellStyle name="Millares 2 2" xfId="10" xr:uid="{00000000-0005-0000-0000-000036000000}"/>
    <cellStyle name="Millares 2 2 2" xfId="11" xr:uid="{00000000-0005-0000-0000-000037000000}"/>
    <cellStyle name="Millares 2 2 2 2" xfId="12" xr:uid="{00000000-0005-0000-0000-000038000000}"/>
    <cellStyle name="Millares 2 2 2 2 2" xfId="33" xr:uid="{F49D6411-F855-4AFA-836B-903487A915FC}"/>
    <cellStyle name="Millares 2 2 2 2 3" xfId="54" xr:uid="{10FD7F87-7389-4FF8-85F3-E4DB66E9463A}"/>
    <cellStyle name="Millares 2 2 2 3" xfId="32" xr:uid="{79E01E11-132F-47B5-9CA7-1B86A0A0A35F}"/>
    <cellStyle name="Millares 2 2 2 4" xfId="53" xr:uid="{B9579AE5-95FB-4FCA-8A6C-557D27A23FB5}"/>
    <cellStyle name="Millares 2 2 3" xfId="13" xr:uid="{00000000-0005-0000-0000-000039000000}"/>
    <cellStyle name="Millares 2 2 3 2" xfId="34" xr:uid="{FA07C33C-FE9D-43A4-827C-44FC374CF405}"/>
    <cellStyle name="Millares 2 2 3 3" xfId="55" xr:uid="{A1B05611-1FC9-4128-99EE-3D376E43929B}"/>
    <cellStyle name="Millares 2 2 4" xfId="31" xr:uid="{0AEEA069-8CDE-40CA-ADAA-77BE23FB092A}"/>
    <cellStyle name="Millares 2 2 5" xfId="52" xr:uid="{A3ED825B-D015-47CF-8F4B-156E8B15E290}"/>
    <cellStyle name="Millares 2 3" xfId="14" xr:uid="{00000000-0005-0000-0000-00003A000000}"/>
    <cellStyle name="Millares 2 3 2" xfId="15" xr:uid="{00000000-0005-0000-0000-00003B000000}"/>
    <cellStyle name="Millares 2 3 2 2" xfId="36" xr:uid="{F960F23A-3FA7-4C6B-B77D-E863ED435456}"/>
    <cellStyle name="Millares 2 3 2 3" xfId="57" xr:uid="{CE4DE1DA-92F7-4112-9F4F-E7B574E7EBAD}"/>
    <cellStyle name="Millares 2 3 3" xfId="35" xr:uid="{0E6A6016-74D0-4110-B4B3-8D6E24EEFC79}"/>
    <cellStyle name="Millares 2 3 4" xfId="56" xr:uid="{C1B6D6EA-AB13-4423-A404-665C8A5969C8}"/>
    <cellStyle name="Millares 2 4" xfId="16" xr:uid="{00000000-0005-0000-0000-00003C000000}"/>
    <cellStyle name="Millares 2 4 2" xfId="37" xr:uid="{91DFEE41-1DD3-4F92-B44C-9764D04B170E}"/>
    <cellStyle name="Millares 2 4 3" xfId="58" xr:uid="{435305EB-FF80-45B9-944F-920169E4D883}"/>
    <cellStyle name="Millares 2 5" xfId="30" xr:uid="{74C8058B-BA37-4D7B-9465-5847992A5F6C}"/>
    <cellStyle name="Millares 2 6" xfId="51" xr:uid="{CD6EA51E-F2B3-4BBD-9E3C-0154197B8F0F}"/>
    <cellStyle name="Millares 3" xfId="17" xr:uid="{00000000-0005-0000-0000-00003D000000}"/>
    <cellStyle name="Millares 3 2" xfId="38" xr:uid="{E2A5307A-569F-47BD-A109-556BE2E0ED55}"/>
    <cellStyle name="Millares 3 3" xfId="59" xr:uid="{747F30CF-AE89-4EC5-B275-CC5640E777D4}"/>
    <cellStyle name="Millares 4" xfId="18" xr:uid="{00000000-0005-0000-0000-00003E000000}"/>
    <cellStyle name="Millares 4 2" xfId="39" xr:uid="{C6A0FB49-3679-42C6-939E-05FE30BDF5FE}"/>
    <cellStyle name="Millares 4 3" xfId="60" xr:uid="{F745C411-0DA3-435A-8A2A-CC6974711930}"/>
    <cellStyle name="Millares 5" xfId="19" xr:uid="{00000000-0005-0000-0000-00003F000000}"/>
    <cellStyle name="Millares 5 2" xfId="40" xr:uid="{68569193-1535-4F46-BBCD-BFB6764A3DE2}"/>
    <cellStyle name="Millares 5 3" xfId="61" xr:uid="{9E840A8E-5EE1-4B69-8341-EB0786E77F23}"/>
    <cellStyle name="Millares 6" xfId="24" xr:uid="{E40F9727-9A99-4B43-A1C5-D2805A06002F}"/>
    <cellStyle name="Millares 7" xfId="42" xr:uid="{DE089B9D-D10A-4FC6-8D49-FC20389C6CBD}"/>
    <cellStyle name="Millares 8" xfId="43" xr:uid="{5090EB0E-2BA3-421B-8F55-850ADC54390D}"/>
    <cellStyle name="Millares 9" xfId="45" xr:uid="{C53C9DCE-D5E3-4CDB-8433-49EDCE80FDB5}"/>
    <cellStyle name="Normal" xfId="0" builtinId="0"/>
    <cellStyle name="Normal 2" xfId="20" xr:uid="{00000000-0005-0000-0000-000040000000}"/>
    <cellStyle name="Normal 2 2" xfId="21" xr:uid="{00000000-0005-0000-0000-000041000000}"/>
    <cellStyle name="Normal 3" xfId="23" xr:uid="{DA81F3B4-2103-4FAB-B1D0-973C2AD3EC86}"/>
    <cellStyle name="Normal 4" xfId="22" xr:uid="{00000000-0005-0000-0000-000042000000}"/>
    <cellStyle name="Normal 4 2" xfId="41" xr:uid="{26E3E2BE-455A-46BC-8D27-6346B11136C3}"/>
    <cellStyle name="Normal 4 3" xfId="63" xr:uid="{D7F7A650-5335-44DF-97A8-A2BE023ACC18}"/>
    <cellStyle name="Normal 5" xfId="44" xr:uid="{B94618DF-0B12-4F87-A153-A33961089703}"/>
    <cellStyle name="Porcentaje" xfId="2" builtinId="5"/>
    <cellStyle name="Porcentaje 2" xfId="25" xr:uid="{A83D64B1-01C0-4303-80BB-10AA3FEC41BD}"/>
    <cellStyle name="Porcentaje 3" xfId="46" xr:uid="{B5D44C8B-38A7-41FD-B071-DB0D431C823E}"/>
  </cellStyles>
  <dxfs count="152"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colors>
    <mruColors>
      <color rgb="FFAFEAFF"/>
      <color rgb="FFCC99FF"/>
      <color rgb="FFCAC0DA"/>
      <color rgb="FFD9D2E4"/>
      <color rgb="FF79DCFF"/>
      <color rgb="FFFF99FF"/>
      <color rgb="FF53D2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microsoft.com/office/2017/10/relationships/person" Target="persons/person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Relationship Id="rId4" Type="http://schemas.openxmlformats.org/officeDocument/2006/relationships/image" Target="../media/image7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hyperlink" Target="#'POA Procesos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'POA Procesos'!A1"/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</xdr:colOff>
          <xdr:row>1</xdr:row>
          <xdr:rowOff>155327</xdr:rowOff>
        </xdr:from>
        <xdr:to>
          <xdr:col>34</xdr:col>
          <xdr:colOff>342901</xdr:colOff>
          <xdr:row>8</xdr:row>
          <xdr:rowOff>129927</xdr:rowOff>
        </xdr:to>
        <xdr:pic>
          <xdr:nvPicPr>
            <xdr:cNvPr id="2" name="Imagen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[1]OADS-F-03'!$A$4:$R$6" spid="_x0000_s60694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>
            <a:xfrm>
              <a:off x="0" y="345440"/>
              <a:ext cx="31289625" cy="15081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0415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880608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61370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  <xdr:twoCellAnchor editAs="oneCell">
    <xdr:from>
      <xdr:col>9</xdr:col>
      <xdr:colOff>0</xdr:colOff>
      <xdr:row>19</xdr:row>
      <xdr:rowOff>142875</xdr:rowOff>
    </xdr:from>
    <xdr:to>
      <xdr:col>12</xdr:col>
      <xdr:colOff>986518</xdr:colOff>
      <xdr:row>41</xdr:row>
      <xdr:rowOff>57149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183100" y="20495895"/>
          <a:ext cx="5777230" cy="3648075"/>
        </a:xfrm>
        <a:prstGeom prst="rect">
          <a:avLst/>
        </a:prstGeom>
      </xdr:spPr>
    </xdr:pic>
    <xdr:clientData/>
  </xdr:twoCellAnchor>
  <xdr:twoCellAnchor editAs="oneCell">
    <xdr:from>
      <xdr:col>12</xdr:col>
      <xdr:colOff>790575</xdr:colOff>
      <xdr:row>21</xdr:row>
      <xdr:rowOff>38100</xdr:rowOff>
    </xdr:from>
    <xdr:to>
      <xdr:col>15</xdr:col>
      <xdr:colOff>866775</xdr:colOff>
      <xdr:row>43</xdr:row>
      <xdr:rowOff>142872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rcRect t="14624"/>
        <a:stretch>
          <a:fillRect/>
        </a:stretch>
      </xdr:blipFill>
      <xdr:spPr>
        <a:xfrm>
          <a:off x="22764750" y="20772120"/>
          <a:ext cx="3971925" cy="378079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219075</xdr:colOff>
      <xdr:row>0</xdr:row>
      <xdr:rowOff>57150</xdr:rowOff>
    </xdr:from>
    <xdr:to>
      <xdr:col>33</xdr:col>
      <xdr:colOff>457200</xdr:colOff>
      <xdr:row>0</xdr:row>
      <xdr:rowOff>885825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680900" y="57150"/>
          <a:ext cx="148590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80445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335077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6802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26178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1575706</xdr:colOff>
      <xdr:row>0</xdr:row>
      <xdr:rowOff>219075</xdr:rowOff>
    </xdr:from>
    <xdr:to>
      <xdr:col>36</xdr:col>
      <xdr:colOff>1283153</xdr:colOff>
      <xdr:row>0</xdr:row>
      <xdr:rowOff>962025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7495460" y="219075"/>
          <a:ext cx="134556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348097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81355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938585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  <xdr:twoCellAnchor editAs="oneCell">
    <xdr:from>
      <xdr:col>21</xdr:col>
      <xdr:colOff>237932</xdr:colOff>
      <xdr:row>9</xdr:row>
      <xdr:rowOff>1755321</xdr:rowOff>
    </xdr:from>
    <xdr:to>
      <xdr:col>21</xdr:col>
      <xdr:colOff>2709183</xdr:colOff>
      <xdr:row>11</xdr:row>
      <xdr:rowOff>78581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7C5FE35-B325-4DA1-B8FA-B5B019294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82503" y="9062357"/>
          <a:ext cx="2471251" cy="1133135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683315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229098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95860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112893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336947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69925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63500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344552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7545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E0551357-9B0E-4632-8BF5-3416BA6AA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712360" y="138546"/>
          <a:ext cx="2668732" cy="1213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344552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93DCEA9-5688-4BE1-B48B-DB63F21D8B5A}"/>
            </a:ext>
            <a:ext uri="{147F2762-F138-4A5C-976F-8EAC2B608ADB}">
              <a16:predDERef xmlns:a16="http://schemas.microsoft.com/office/drawing/2014/main" pred="{E0551357-9B0E-4632-8BF5-3416BA6AA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43350" y="1152525"/>
          <a:ext cx="1932214" cy="677927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85358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337421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056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090033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93930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342536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564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11865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336321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6929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77563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1630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349324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82625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  <xdr:twoCellAnchor>
    <xdr:from>
      <xdr:col>35</xdr:col>
      <xdr:colOff>1264526</xdr:colOff>
      <xdr:row>0</xdr:row>
      <xdr:rowOff>197069</xdr:rowOff>
    </xdr:from>
    <xdr:to>
      <xdr:col>36</xdr:col>
      <xdr:colOff>1782109</xdr:colOff>
      <xdr:row>1</xdr:row>
      <xdr:rowOff>445364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4498260" y="196850"/>
          <a:ext cx="2155825" cy="1210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1627910</xdr:colOff>
      <xdr:row>0</xdr:row>
      <xdr:rowOff>138546</xdr:rowOff>
    </xdr:from>
    <xdr:to>
      <xdr:col>37</xdr:col>
      <xdr:colOff>277092</xdr:colOff>
      <xdr:row>1</xdr:row>
      <xdr:rowOff>389656</xdr:rowOff>
    </xdr:to>
    <xdr:pic>
      <xdr:nvPicPr>
        <xdr:cNvPr id="2" name="Imagen 8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7558305" y="138430"/>
          <a:ext cx="2164080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95250</xdr:colOff>
      <xdr:row>1</xdr:row>
      <xdr:rowOff>190500</xdr:rowOff>
    </xdr:from>
    <xdr:to>
      <xdr:col>2</xdr:col>
      <xdr:colOff>2027464</xdr:colOff>
      <xdr:row>2</xdr:row>
      <xdr:rowOff>346603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1152525"/>
          <a:ext cx="1931670" cy="679450"/>
        </a:xfrm>
        <a:prstGeom prst="rect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 prst="relaxedInset"/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024/POA%202024/OADS-F-03%20Plan%20Operativo%20Anual.xlsx" TargetMode="External"/><Relationship Id="rId2" Type="http://schemas.openxmlformats.org/officeDocument/2006/relationships/externalLinkPath" Target="file:///E:\DOCUMENTOS%20DE%20APOYO\2024\POA%202024\OADS-F-03%20Plan%20Operativo%20Anual.xlsx" TargetMode="External"/><Relationship Id="rId1" Type="http://schemas.openxmlformats.org/officeDocument/2006/relationships/externalLinkPath" Target="/DOCUMENTOS%20DE%20APOYO/2024/POA%202024/OADS-F-03%20Plan%20Operativo%20An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Instructivo Evaluación"/>
      <sheetName val="POA Procesos"/>
      <sheetName val="Instructivo"/>
      <sheetName val="OADS-F-03"/>
      <sheetName val="CONTROL DE CAMBIOS"/>
      <sheetName val="Despliegue PO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Claudia Tatiana Salamanca Velandia" id="{C9D24A4D-B67A-47E8-9972-6555FCD9412F}" userId="S::planeacion2@hospitalsanrafaeltunja.gov.co::d38a9ab6-5b30-421b-b87a-2893bf81519e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7" dT="2026-01-09T15:42:26.48" personId="{C9D24A4D-B67A-47E8-9972-6555FCD9412F}" id="{0E4D4AF9-FE81-40DF-A390-37DAAB59E1FE}">
    <text>Base 148 GPC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D33"/>
  <sheetViews>
    <sheetView workbookViewId="0">
      <selection activeCell="I21" sqref="I21"/>
    </sheetView>
  </sheetViews>
  <sheetFormatPr baseColWidth="10" defaultColWidth="11.42578125" defaultRowHeight="12.75"/>
  <cols>
    <col min="1" max="1" width="31.7109375" style="449" customWidth="1"/>
    <col min="2" max="2" width="66.7109375" style="449" customWidth="1"/>
    <col min="3" max="4" width="11.42578125" style="449" customWidth="1"/>
    <col min="5" max="16384" width="11.42578125" style="449"/>
  </cols>
  <sheetData>
    <row r="1" spans="1:4" ht="15" customHeight="1">
      <c r="A1" s="680" t="s">
        <v>0</v>
      </c>
      <c r="B1" s="680"/>
    </row>
    <row r="2" spans="1:4" ht="15" customHeight="1">
      <c r="A2" s="680" t="s">
        <v>1</v>
      </c>
      <c r="B2" s="680"/>
    </row>
    <row r="3" spans="1:4" ht="15" customHeight="1">
      <c r="A3" s="450"/>
      <c r="B3" s="450"/>
    </row>
    <row r="4" spans="1:4" ht="15" customHeight="1">
      <c r="A4" s="450"/>
      <c r="B4" s="450"/>
    </row>
    <row r="5" spans="1:4" ht="15" customHeight="1">
      <c r="A5" s="450"/>
      <c r="B5" s="450"/>
    </row>
    <row r="6" spans="1:4" ht="15" customHeight="1">
      <c r="A6" s="450"/>
      <c r="B6" s="450"/>
    </row>
    <row r="7" spans="1:4" ht="15" customHeight="1">
      <c r="A7" s="450"/>
      <c r="B7" s="450"/>
    </row>
    <row r="8" spans="1:4" ht="30.75" customHeight="1">
      <c r="A8" s="681" t="s">
        <v>2</v>
      </c>
      <c r="B8" s="681"/>
      <c r="C8" s="452"/>
      <c r="D8" s="452"/>
    </row>
    <row r="9" spans="1:4" ht="30.75" customHeight="1">
      <c r="A9" s="682" t="s">
        <v>3</v>
      </c>
      <c r="B9" s="682"/>
      <c r="D9" s="452"/>
    </row>
    <row r="10" spans="1:4" ht="26.25" customHeight="1">
      <c r="A10" s="453" t="s">
        <v>4</v>
      </c>
      <c r="B10" s="453" t="s">
        <v>5</v>
      </c>
      <c r="C10" s="452"/>
      <c r="D10" s="452"/>
    </row>
    <row r="11" spans="1:4">
      <c r="A11" s="453" t="s">
        <v>6</v>
      </c>
      <c r="B11" s="453" t="s">
        <v>7</v>
      </c>
      <c r="C11" s="452"/>
      <c r="D11" s="454"/>
    </row>
    <row r="12" spans="1:4">
      <c r="A12" s="453" t="s">
        <v>8</v>
      </c>
      <c r="B12" s="453" t="s">
        <v>9</v>
      </c>
      <c r="C12" s="452"/>
      <c r="D12" s="452"/>
    </row>
    <row r="13" spans="1:4">
      <c r="A13" s="453" t="s">
        <v>10</v>
      </c>
      <c r="B13" s="453" t="s">
        <v>11</v>
      </c>
      <c r="C13" s="452"/>
      <c r="D13" s="452"/>
    </row>
    <row r="14" spans="1:4">
      <c r="A14" s="453" t="s">
        <v>12</v>
      </c>
      <c r="B14" s="453" t="s">
        <v>13</v>
      </c>
      <c r="C14" s="452"/>
      <c r="D14" s="452"/>
    </row>
    <row r="15" spans="1:4">
      <c r="A15" s="453" t="s">
        <v>14</v>
      </c>
      <c r="B15" s="453" t="s">
        <v>15</v>
      </c>
      <c r="C15" s="452"/>
      <c r="D15" s="452"/>
    </row>
    <row r="16" spans="1:4">
      <c r="A16" s="453" t="s">
        <v>16</v>
      </c>
      <c r="B16" s="453" t="s">
        <v>17</v>
      </c>
      <c r="C16" s="452"/>
      <c r="D16" s="452"/>
    </row>
    <row r="17" spans="1:4" ht="38.25">
      <c r="A17" s="453" t="s">
        <v>18</v>
      </c>
      <c r="B17" s="453" t="s">
        <v>19</v>
      </c>
      <c r="C17" s="452"/>
      <c r="D17" s="452"/>
    </row>
    <row r="18" spans="1:4" ht="15.75" customHeight="1">
      <c r="A18" s="455" t="s">
        <v>20</v>
      </c>
      <c r="B18" s="455" t="s">
        <v>21</v>
      </c>
      <c r="C18" s="452"/>
      <c r="D18" s="452"/>
    </row>
    <row r="19" spans="1:4" ht="16.5" customHeight="1">
      <c r="A19" s="453" t="s">
        <v>22</v>
      </c>
      <c r="B19" s="453" t="s">
        <v>23</v>
      </c>
      <c r="C19" s="452"/>
      <c r="D19" s="452"/>
    </row>
    <row r="20" spans="1:4" ht="15.75" customHeight="1">
      <c r="A20" s="455" t="s">
        <v>24</v>
      </c>
      <c r="B20" s="455" t="s">
        <v>21</v>
      </c>
      <c r="C20" s="452"/>
      <c r="D20" s="452"/>
    </row>
    <row r="21" spans="1:4" ht="38.25">
      <c r="A21" s="453" t="s">
        <v>25</v>
      </c>
      <c r="B21" s="453" t="s">
        <v>19</v>
      </c>
      <c r="C21" s="452"/>
      <c r="D21" s="452"/>
    </row>
    <row r="22" spans="1:4" ht="25.5">
      <c r="A22" s="453" t="s">
        <v>26</v>
      </c>
      <c r="B22" s="453" t="s">
        <v>27</v>
      </c>
      <c r="C22" s="452"/>
      <c r="D22" s="452"/>
    </row>
    <row r="23" spans="1:4" ht="25.5">
      <c r="A23" s="453" t="s">
        <v>28</v>
      </c>
      <c r="B23" s="453" t="s">
        <v>29</v>
      </c>
      <c r="C23" s="452"/>
      <c r="D23" s="452"/>
    </row>
    <row r="24" spans="1:4">
      <c r="A24" s="453" t="s">
        <v>30</v>
      </c>
      <c r="B24" s="453" t="s">
        <v>31</v>
      </c>
      <c r="C24" s="452"/>
      <c r="D24" s="452"/>
    </row>
    <row r="25" spans="1:4">
      <c r="A25" s="453" t="s">
        <v>32</v>
      </c>
      <c r="B25" s="453" t="s">
        <v>33</v>
      </c>
      <c r="C25" s="452"/>
      <c r="D25" s="452"/>
    </row>
    <row r="26" spans="1:4">
      <c r="A26" s="456"/>
      <c r="B26" s="457"/>
      <c r="C26" s="452"/>
      <c r="D26" s="452"/>
    </row>
    <row r="27" spans="1:4" ht="63.75">
      <c r="A27" s="159" t="s">
        <v>34</v>
      </c>
      <c r="B27" s="159" t="s">
        <v>35</v>
      </c>
    </row>
    <row r="28" spans="1:4" ht="25.5">
      <c r="A28" s="458" t="s">
        <v>36</v>
      </c>
      <c r="B28" s="459" t="s">
        <v>37</v>
      </c>
    </row>
    <row r="29" spans="1:4" ht="25.5">
      <c r="A29" s="458" t="s">
        <v>38</v>
      </c>
      <c r="B29" s="458" t="s">
        <v>39</v>
      </c>
    </row>
    <row r="30" spans="1:4" ht="25.5">
      <c r="A30" s="458" t="s">
        <v>40</v>
      </c>
      <c r="B30" s="458" t="s">
        <v>41</v>
      </c>
    </row>
    <row r="31" spans="1:4">
      <c r="A31" s="460" t="s">
        <v>42</v>
      </c>
      <c r="B31" s="459" t="s">
        <v>37</v>
      </c>
    </row>
    <row r="32" spans="1:4">
      <c r="A32" s="451"/>
      <c r="B32" s="461"/>
    </row>
    <row r="33" spans="1:2">
      <c r="A33" s="451"/>
      <c r="B33" s="461"/>
    </row>
  </sheetData>
  <mergeCells count="4">
    <mergeCell ref="A1:B1"/>
    <mergeCell ref="A2:B2"/>
    <mergeCell ref="A8:B8"/>
    <mergeCell ref="A9:B9"/>
  </mergeCells>
  <pageMargins left="0.7" right="0.7" top="0.75" bottom="0.75" header="0.3" footer="0.3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0"/>
  <dimension ref="A1:AL34"/>
  <sheetViews>
    <sheetView topLeftCell="E10" zoomScale="70" zoomScaleNormal="70" workbookViewId="0">
      <selection activeCell="P15" sqref="P15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3.5703125" style="2" customWidth="1"/>
    <col min="8" max="9" width="31" style="2" customWidth="1"/>
    <col min="10" max="10" width="12.28515625" style="1" customWidth="1"/>
    <col min="11" max="11" width="37.140625" style="2" customWidth="1"/>
    <col min="12" max="12" width="16.85546875" style="2" customWidth="1"/>
    <col min="13" max="13" width="25.28515625" style="2" customWidth="1"/>
    <col min="14" max="14" width="15.5703125" style="2" customWidth="1"/>
    <col min="15" max="16" width="16.5703125" style="2" customWidth="1"/>
    <col min="17" max="17" width="19.42578125" style="2" customWidth="1"/>
    <col min="18" max="18" width="27.140625" style="2" customWidth="1"/>
    <col min="19" max="19" width="36.85546875" style="2" customWidth="1"/>
    <col min="20" max="20" width="23.42578125" style="2" customWidth="1"/>
    <col min="21" max="21" width="31.8554687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8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524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75" customHeight="1">
      <c r="A7" s="888" t="s">
        <v>88</v>
      </c>
      <c r="B7" s="888" t="s">
        <v>89</v>
      </c>
      <c r="C7" s="888" t="s">
        <v>90</v>
      </c>
      <c r="D7" s="777" t="s">
        <v>91</v>
      </c>
      <c r="E7" s="777" t="s">
        <v>92</v>
      </c>
      <c r="F7" s="777" t="s">
        <v>93</v>
      </c>
      <c r="G7" s="777" t="s">
        <v>94</v>
      </c>
      <c r="H7" s="777" t="s">
        <v>95</v>
      </c>
      <c r="I7" s="777" t="s">
        <v>96</v>
      </c>
      <c r="J7" s="827">
        <v>0.7</v>
      </c>
      <c r="K7" s="240" t="s">
        <v>525</v>
      </c>
      <c r="L7" s="240" t="s">
        <v>410</v>
      </c>
      <c r="M7" s="162" t="s">
        <v>411</v>
      </c>
      <c r="N7" s="225">
        <v>0.7</v>
      </c>
      <c r="O7" s="193" t="s">
        <v>333</v>
      </c>
      <c r="P7" s="240" t="s">
        <v>412</v>
      </c>
      <c r="Q7" s="15" t="s">
        <v>526</v>
      </c>
      <c r="R7" s="126"/>
      <c r="S7" s="16"/>
      <c r="T7" s="17"/>
      <c r="U7" s="16"/>
      <c r="V7" s="16"/>
      <c r="W7" s="86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250"/>
      <c r="AJ7" s="43"/>
      <c r="AK7" s="44"/>
      <c r="AL7" s="45"/>
    </row>
    <row r="8" spans="1:38" s="1" customFormat="1" ht="75" customHeight="1">
      <c r="A8" s="888"/>
      <c r="B8" s="888"/>
      <c r="C8" s="888"/>
      <c r="D8" s="777"/>
      <c r="E8" s="777"/>
      <c r="F8" s="777"/>
      <c r="G8" s="777"/>
      <c r="H8" s="777"/>
      <c r="I8" s="777"/>
      <c r="J8" s="827"/>
      <c r="K8" s="9" t="s">
        <v>527</v>
      </c>
      <c r="L8" s="240" t="s">
        <v>528</v>
      </c>
      <c r="M8" s="240" t="s">
        <v>529</v>
      </c>
      <c r="N8" s="264">
        <v>1</v>
      </c>
      <c r="O8" s="10" t="s">
        <v>530</v>
      </c>
      <c r="P8" s="10" t="s">
        <v>531</v>
      </c>
      <c r="Q8" s="15" t="s">
        <v>532</v>
      </c>
      <c r="R8" s="126"/>
      <c r="S8" s="336"/>
      <c r="T8" s="17"/>
      <c r="U8" s="16"/>
      <c r="V8" s="16"/>
      <c r="W8" s="86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250"/>
      <c r="AJ8" s="43"/>
      <c r="AK8" s="44"/>
      <c r="AL8" s="45"/>
    </row>
    <row r="9" spans="1:38" s="1" customFormat="1" ht="77.25" customHeight="1">
      <c r="A9" s="888"/>
      <c r="B9" s="888"/>
      <c r="C9" s="888"/>
      <c r="D9" s="777"/>
      <c r="E9" s="777"/>
      <c r="F9" s="777"/>
      <c r="G9" s="777"/>
      <c r="H9" s="777"/>
      <c r="I9" s="777"/>
      <c r="J9" s="827"/>
      <c r="K9" s="9" t="s">
        <v>533</v>
      </c>
      <c r="L9" s="193" t="s">
        <v>534</v>
      </c>
      <c r="M9" s="193" t="s">
        <v>535</v>
      </c>
      <c r="N9" s="264">
        <v>1</v>
      </c>
      <c r="O9" s="10" t="s">
        <v>530</v>
      </c>
      <c r="P9" s="10" t="s">
        <v>536</v>
      </c>
      <c r="Q9" s="15" t="s">
        <v>537</v>
      </c>
      <c r="R9" s="126"/>
      <c r="S9" s="336"/>
      <c r="T9" s="17"/>
      <c r="U9" s="16"/>
      <c r="V9" s="16"/>
      <c r="W9" s="86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250"/>
      <c r="AJ9" s="43"/>
      <c r="AK9" s="44"/>
      <c r="AL9" s="45"/>
    </row>
    <row r="10" spans="1:38" s="1" customFormat="1" ht="80.25" customHeight="1">
      <c r="A10" s="888"/>
      <c r="B10" s="888"/>
      <c r="C10" s="888"/>
      <c r="D10" s="777"/>
      <c r="E10" s="777"/>
      <c r="F10" s="777"/>
      <c r="G10" s="777"/>
      <c r="H10" s="777"/>
      <c r="I10" s="777"/>
      <c r="J10" s="827"/>
      <c r="K10" s="9" t="s">
        <v>538</v>
      </c>
      <c r="L10" s="193" t="s">
        <v>539</v>
      </c>
      <c r="M10" s="193" t="s">
        <v>540</v>
      </c>
      <c r="N10" s="10">
        <v>1</v>
      </c>
      <c r="O10" s="10" t="s">
        <v>333</v>
      </c>
      <c r="P10" s="10" t="s">
        <v>541</v>
      </c>
      <c r="Q10" s="15" t="s">
        <v>542</v>
      </c>
      <c r="R10" s="126"/>
      <c r="S10" s="336"/>
      <c r="T10" s="17"/>
      <c r="U10" s="16"/>
      <c r="V10" s="16"/>
      <c r="W10" s="86"/>
      <c r="X10" s="16"/>
      <c r="Y10" s="16"/>
      <c r="Z10" s="17"/>
      <c r="AA10" s="16"/>
      <c r="AB10" s="16"/>
      <c r="AC10" s="17"/>
      <c r="AD10" s="31"/>
      <c r="AE10" s="31"/>
      <c r="AF10" s="31"/>
      <c r="AG10" s="31"/>
      <c r="AH10" s="41"/>
      <c r="AI10" s="250"/>
      <c r="AJ10" s="43"/>
      <c r="AK10" s="44"/>
      <c r="AL10" s="45"/>
    </row>
    <row r="11" spans="1:38" s="1" customFormat="1" ht="96.75" customHeight="1">
      <c r="A11" s="794" t="s">
        <v>98</v>
      </c>
      <c r="B11" s="793" t="s">
        <v>358</v>
      </c>
      <c r="C11" s="793" t="s">
        <v>100</v>
      </c>
      <c r="D11" s="651" t="s">
        <v>101</v>
      </c>
      <c r="E11" s="889" t="s">
        <v>102</v>
      </c>
      <c r="F11" s="889" t="s">
        <v>103</v>
      </c>
      <c r="G11" s="796" t="s">
        <v>94</v>
      </c>
      <c r="H11" s="889" t="s">
        <v>104</v>
      </c>
      <c r="I11" s="889" t="s">
        <v>105</v>
      </c>
      <c r="J11" s="891">
        <v>0.6</v>
      </c>
      <c r="K11" s="9" t="s">
        <v>543</v>
      </c>
      <c r="L11" s="9" t="s">
        <v>544</v>
      </c>
      <c r="M11" s="9" t="s">
        <v>545</v>
      </c>
      <c r="N11" s="10">
        <v>0.25</v>
      </c>
      <c r="O11" s="10" t="s">
        <v>546</v>
      </c>
      <c r="P11" s="10" t="s">
        <v>349</v>
      </c>
      <c r="Q11" s="15" t="s">
        <v>532</v>
      </c>
      <c r="R11" s="267"/>
      <c r="S11" s="268"/>
      <c r="T11" s="269"/>
      <c r="U11" s="480"/>
      <c r="V11" s="16"/>
      <c r="W11" s="86"/>
      <c r="X11" s="16"/>
      <c r="Y11" s="16"/>
      <c r="Z11" s="17"/>
      <c r="AA11" s="16"/>
      <c r="AB11" s="16"/>
      <c r="AC11" s="17"/>
      <c r="AD11" s="31"/>
      <c r="AE11" s="31"/>
      <c r="AF11" s="31"/>
      <c r="AG11" s="31"/>
      <c r="AH11" s="41"/>
      <c r="AI11" s="275"/>
      <c r="AJ11" s="43"/>
      <c r="AK11" s="44"/>
      <c r="AL11" s="45"/>
    </row>
    <row r="12" spans="1:38" s="1" customFormat="1" ht="96.75" customHeight="1">
      <c r="A12" s="673"/>
      <c r="B12" s="793"/>
      <c r="C12" s="793"/>
      <c r="D12" s="651"/>
      <c r="E12" s="889"/>
      <c r="F12" s="889"/>
      <c r="G12" s="796"/>
      <c r="H12" s="889"/>
      <c r="I12" s="889"/>
      <c r="J12" s="891"/>
      <c r="K12" s="9" t="s">
        <v>547</v>
      </c>
      <c r="L12" s="9" t="s">
        <v>548</v>
      </c>
      <c r="M12" s="9" t="s">
        <v>549</v>
      </c>
      <c r="N12" s="264">
        <v>1</v>
      </c>
      <c r="O12" s="10" t="s">
        <v>550</v>
      </c>
      <c r="P12" s="10" t="s">
        <v>551</v>
      </c>
      <c r="Q12" s="15" t="s">
        <v>532</v>
      </c>
      <c r="R12" s="267"/>
      <c r="S12" s="268"/>
      <c r="T12" s="269"/>
      <c r="U12" s="480"/>
      <c r="V12" s="16"/>
      <c r="W12" s="86"/>
      <c r="X12" s="16"/>
      <c r="Y12" s="16"/>
      <c r="Z12" s="17"/>
      <c r="AA12" s="16"/>
      <c r="AB12" s="16"/>
      <c r="AC12" s="17"/>
      <c r="AD12" s="31"/>
      <c r="AE12" s="31"/>
      <c r="AF12" s="31"/>
      <c r="AG12" s="31"/>
      <c r="AH12" s="41"/>
      <c r="AI12" s="275"/>
      <c r="AJ12" s="43"/>
      <c r="AK12" s="44"/>
      <c r="AL12" s="45"/>
    </row>
    <row r="13" spans="1:38" s="1" customFormat="1" ht="98.25" customHeight="1">
      <c r="A13" s="673"/>
      <c r="B13" s="793"/>
      <c r="C13" s="793"/>
      <c r="D13" s="651"/>
      <c r="E13" s="890"/>
      <c r="F13" s="890"/>
      <c r="G13" s="795"/>
      <c r="H13" s="890"/>
      <c r="I13" s="890"/>
      <c r="J13" s="887"/>
      <c r="K13" s="613" t="s">
        <v>552</v>
      </c>
      <c r="L13" s="613" t="s">
        <v>553</v>
      </c>
      <c r="M13" s="259" t="s">
        <v>554</v>
      </c>
      <c r="N13" s="614">
        <v>1</v>
      </c>
      <c r="O13" s="10" t="s">
        <v>333</v>
      </c>
      <c r="P13" s="10" t="s">
        <v>555</v>
      </c>
      <c r="Q13" s="15" t="s">
        <v>532</v>
      </c>
      <c r="R13" s="267"/>
      <c r="S13" s="268"/>
      <c r="T13" s="269"/>
      <c r="U13" s="16"/>
      <c r="V13" s="16"/>
      <c r="W13" s="17"/>
      <c r="X13" s="16"/>
      <c r="Y13" s="16"/>
      <c r="Z13" s="17"/>
      <c r="AA13" s="16"/>
      <c r="AB13" s="16"/>
      <c r="AC13" s="17"/>
      <c r="AD13" s="31"/>
      <c r="AE13" s="31"/>
      <c r="AF13" s="31"/>
      <c r="AG13" s="31"/>
      <c r="AH13" s="41"/>
      <c r="AI13" s="275"/>
      <c r="AJ13" s="43"/>
      <c r="AK13" s="44"/>
      <c r="AL13" s="45"/>
    </row>
    <row r="14" spans="1:38" s="1" customFormat="1" ht="76.5">
      <c r="A14" s="673"/>
      <c r="B14" s="793"/>
      <c r="C14" s="793"/>
      <c r="D14" s="651"/>
      <c r="E14" s="778" t="s">
        <v>107</v>
      </c>
      <c r="F14" s="778" t="s">
        <v>108</v>
      </c>
      <c r="G14" s="778" t="s">
        <v>109</v>
      </c>
      <c r="H14" s="778" t="s">
        <v>110</v>
      </c>
      <c r="I14" s="778" t="s">
        <v>111</v>
      </c>
      <c r="J14" s="886">
        <v>0.9</v>
      </c>
      <c r="K14" s="674" t="s">
        <v>556</v>
      </c>
      <c r="L14" s="9" t="s">
        <v>548</v>
      </c>
      <c r="M14" s="9" t="s">
        <v>549</v>
      </c>
      <c r="N14" s="264">
        <v>1</v>
      </c>
      <c r="O14" s="10" t="s">
        <v>557</v>
      </c>
      <c r="P14" s="630" t="s">
        <v>558</v>
      </c>
      <c r="Q14" s="15" t="s">
        <v>532</v>
      </c>
      <c r="R14" s="267"/>
      <c r="S14" s="268"/>
      <c r="T14" s="269"/>
      <c r="U14" s="16"/>
      <c r="V14" s="16"/>
      <c r="W14" s="17"/>
      <c r="X14" s="16"/>
      <c r="Y14" s="16"/>
      <c r="Z14" s="17"/>
      <c r="AA14" s="16"/>
      <c r="AB14" s="16"/>
      <c r="AC14" s="17"/>
      <c r="AD14" s="31"/>
      <c r="AE14" s="31"/>
      <c r="AF14" s="31"/>
      <c r="AG14" s="31"/>
      <c r="AH14" s="41"/>
      <c r="AI14" s="275"/>
      <c r="AJ14" s="43"/>
      <c r="AK14" s="44"/>
      <c r="AL14" s="45"/>
    </row>
    <row r="15" spans="1:38" s="1" customFormat="1" ht="81" customHeight="1">
      <c r="A15" s="673"/>
      <c r="B15" s="793"/>
      <c r="C15" s="793"/>
      <c r="D15" s="651"/>
      <c r="E15" s="795"/>
      <c r="F15" s="795"/>
      <c r="G15" s="795"/>
      <c r="H15" s="795"/>
      <c r="I15" s="795"/>
      <c r="J15" s="887"/>
      <c r="K15" s="675"/>
      <c r="L15" s="9" t="s">
        <v>559</v>
      </c>
      <c r="M15" s="9" t="s">
        <v>560</v>
      </c>
      <c r="N15" s="10">
        <v>0.7</v>
      </c>
      <c r="O15" s="10" t="s">
        <v>546</v>
      </c>
      <c r="P15" s="10" t="s">
        <v>561</v>
      </c>
      <c r="Q15" s="15" t="s">
        <v>532</v>
      </c>
      <c r="R15" s="267"/>
      <c r="S15" s="270"/>
      <c r="T15" s="269"/>
      <c r="U15" s="480"/>
      <c r="V15" s="16"/>
      <c r="W15" s="17"/>
      <c r="X15" s="16"/>
      <c r="Y15" s="16"/>
      <c r="Z15" s="17"/>
      <c r="AA15" s="16"/>
      <c r="AB15" s="16"/>
      <c r="AC15" s="17"/>
      <c r="AD15" s="31"/>
      <c r="AE15" s="31"/>
      <c r="AF15" s="31"/>
      <c r="AG15" s="31"/>
      <c r="AH15" s="41"/>
      <c r="AI15" s="275"/>
      <c r="AJ15" s="43"/>
      <c r="AK15" s="44"/>
      <c r="AL15" s="45"/>
    </row>
    <row r="16" spans="1:38" s="1" customFormat="1" ht="77.25" customHeight="1">
      <c r="A16" s="673"/>
      <c r="B16" s="793"/>
      <c r="C16" s="793"/>
      <c r="D16" s="651"/>
      <c r="E16" s="892" t="s">
        <v>113</v>
      </c>
      <c r="F16" s="892" t="s">
        <v>114</v>
      </c>
      <c r="G16" s="892" t="s">
        <v>115</v>
      </c>
      <c r="H16" s="892" t="s">
        <v>116</v>
      </c>
      <c r="I16" s="892" t="s">
        <v>117</v>
      </c>
      <c r="J16" s="886">
        <v>0.9</v>
      </c>
      <c r="K16" s="613" t="s">
        <v>562</v>
      </c>
      <c r="L16" s="9" t="s">
        <v>563</v>
      </c>
      <c r="M16" s="9" t="s">
        <v>564</v>
      </c>
      <c r="N16" s="264">
        <v>1</v>
      </c>
      <c r="O16" s="10" t="s">
        <v>530</v>
      </c>
      <c r="P16" s="10" t="s">
        <v>565</v>
      </c>
      <c r="Q16" s="15" t="s">
        <v>532</v>
      </c>
      <c r="R16" s="267"/>
      <c r="S16" s="270"/>
      <c r="T16" s="269"/>
      <c r="U16" s="16"/>
      <c r="V16" s="16"/>
      <c r="W16" s="86"/>
      <c r="X16" s="16"/>
      <c r="Y16" s="16"/>
      <c r="Z16" s="17"/>
      <c r="AA16" s="16"/>
      <c r="AB16" s="16"/>
      <c r="AC16" s="17"/>
      <c r="AD16" s="31"/>
      <c r="AE16" s="31"/>
      <c r="AF16" s="31"/>
      <c r="AG16" s="31"/>
      <c r="AH16" s="41"/>
      <c r="AI16" s="250"/>
      <c r="AJ16" s="43"/>
      <c r="AK16" s="44"/>
      <c r="AL16" s="45"/>
    </row>
    <row r="17" spans="1:38" s="1" customFormat="1" ht="57" customHeight="1">
      <c r="A17" s="673"/>
      <c r="B17" s="794"/>
      <c r="C17" s="794"/>
      <c r="D17" s="652"/>
      <c r="E17" s="890"/>
      <c r="F17" s="890"/>
      <c r="G17" s="890"/>
      <c r="H17" s="890"/>
      <c r="I17" s="890"/>
      <c r="J17" s="887"/>
      <c r="K17" s="9" t="s">
        <v>566</v>
      </c>
      <c r="L17" s="9" t="s">
        <v>567</v>
      </c>
      <c r="M17" s="9" t="s">
        <v>568</v>
      </c>
      <c r="N17" s="264">
        <v>1</v>
      </c>
      <c r="O17" s="10" t="s">
        <v>362</v>
      </c>
      <c r="P17" s="197" t="s">
        <v>569</v>
      </c>
      <c r="Q17" s="15" t="s">
        <v>537</v>
      </c>
      <c r="R17" s="267"/>
      <c r="S17" s="270"/>
      <c r="T17" s="269"/>
      <c r="U17" s="126"/>
      <c r="V17" s="16"/>
      <c r="W17" s="17"/>
      <c r="X17" s="126"/>
      <c r="Y17" s="16"/>
      <c r="Z17" s="17"/>
      <c r="AA17" s="126"/>
      <c r="AB17" s="16"/>
      <c r="AC17" s="17"/>
      <c r="AD17" s="31"/>
      <c r="AE17" s="31"/>
      <c r="AF17" s="31"/>
      <c r="AG17" s="31"/>
      <c r="AH17" s="41"/>
      <c r="AI17" s="250"/>
      <c r="AJ17" s="43"/>
      <c r="AK17" s="44"/>
      <c r="AL17" s="45"/>
    </row>
    <row r="18" spans="1:38" s="1" customFormat="1" ht="105.75" customHeight="1">
      <c r="A18" s="776"/>
      <c r="B18" s="3" t="s">
        <v>373</v>
      </c>
      <c r="C18" s="3" t="s">
        <v>125</v>
      </c>
      <c r="D18" s="601" t="s">
        <v>570</v>
      </c>
      <c r="E18" s="624" t="s">
        <v>141</v>
      </c>
      <c r="F18" s="625" t="s">
        <v>142</v>
      </c>
      <c r="G18" s="68">
        <v>0.8</v>
      </c>
      <c r="H18" s="261" t="s">
        <v>143</v>
      </c>
      <c r="I18" s="262" t="s">
        <v>144</v>
      </c>
      <c r="J18" s="72">
        <v>0.5</v>
      </c>
      <c r="K18" s="570" t="s">
        <v>571</v>
      </c>
      <c r="L18" s="97" t="s">
        <v>572</v>
      </c>
      <c r="M18" s="164" t="s">
        <v>573</v>
      </c>
      <c r="N18" s="12">
        <v>1</v>
      </c>
      <c r="O18" s="10" t="s">
        <v>323</v>
      </c>
      <c r="P18" s="226" t="s">
        <v>574</v>
      </c>
      <c r="Q18" s="15" t="s">
        <v>532</v>
      </c>
      <c r="R18" s="126"/>
      <c r="S18" s="160"/>
      <c r="T18" s="269"/>
      <c r="U18" s="126"/>
      <c r="V18" s="16"/>
      <c r="W18" s="17"/>
      <c r="X18" s="126"/>
      <c r="Y18" s="16"/>
      <c r="Z18" s="17"/>
      <c r="AA18" s="126"/>
      <c r="AB18" s="16"/>
      <c r="AC18" s="17"/>
      <c r="AD18" s="31"/>
      <c r="AE18" s="31"/>
      <c r="AF18" s="31"/>
      <c r="AG18" s="31"/>
      <c r="AH18" s="41"/>
      <c r="AI18" s="275"/>
      <c r="AJ18" s="43"/>
      <c r="AK18" s="44"/>
      <c r="AL18" s="45"/>
    </row>
    <row r="19" spans="1:38" s="1" customFormat="1" ht="115.5" customHeight="1">
      <c r="A19" s="673" t="s">
        <v>166</v>
      </c>
      <c r="B19" s="673" t="s">
        <v>174</v>
      </c>
      <c r="C19" s="673" t="s">
        <v>175</v>
      </c>
      <c r="D19" s="825" t="s">
        <v>176</v>
      </c>
      <c r="E19" s="825" t="s">
        <v>92</v>
      </c>
      <c r="F19" s="825" t="s">
        <v>177</v>
      </c>
      <c r="G19" s="840" t="s">
        <v>94</v>
      </c>
      <c r="H19" s="882" t="s">
        <v>172</v>
      </c>
      <c r="I19" s="882" t="s">
        <v>161</v>
      </c>
      <c r="J19" s="884">
        <v>0.6</v>
      </c>
      <c r="K19" s="201" t="s">
        <v>575</v>
      </c>
      <c r="L19" s="620" t="s">
        <v>576</v>
      </c>
      <c r="M19" s="621" t="s">
        <v>577</v>
      </c>
      <c r="N19" s="57" t="s">
        <v>422</v>
      </c>
      <c r="O19" s="57" t="s">
        <v>578</v>
      </c>
      <c r="P19" s="622" t="s">
        <v>579</v>
      </c>
      <c r="Q19" s="623" t="s">
        <v>532</v>
      </c>
      <c r="R19" s="126"/>
      <c r="S19" s="160"/>
      <c r="T19" s="269"/>
      <c r="U19" s="126"/>
      <c r="V19" s="16"/>
      <c r="W19" s="17"/>
      <c r="X19" s="126"/>
      <c r="Y19" s="16"/>
      <c r="Z19" s="17"/>
      <c r="AA19" s="126"/>
      <c r="AB19" s="16"/>
      <c r="AC19" s="17"/>
      <c r="AD19" s="31"/>
      <c r="AE19" s="31"/>
      <c r="AF19" s="31"/>
      <c r="AG19" s="31"/>
      <c r="AH19" s="41"/>
      <c r="AI19" s="275"/>
      <c r="AJ19" s="43"/>
      <c r="AK19" s="44"/>
      <c r="AL19" s="45"/>
    </row>
    <row r="20" spans="1:38" s="1" customFormat="1" ht="87.75" customHeight="1">
      <c r="A20" s="673"/>
      <c r="B20" s="673"/>
      <c r="C20" s="673"/>
      <c r="D20" s="825"/>
      <c r="E20" s="825"/>
      <c r="F20" s="825"/>
      <c r="G20" s="881"/>
      <c r="H20" s="883"/>
      <c r="I20" s="883"/>
      <c r="J20" s="885"/>
      <c r="K20" s="254" t="s">
        <v>580</v>
      </c>
      <c r="L20" s="203" t="s">
        <v>581</v>
      </c>
      <c r="M20" s="11" t="s">
        <v>582</v>
      </c>
      <c r="N20" s="12" t="s">
        <v>94</v>
      </c>
      <c r="O20" s="10" t="s">
        <v>333</v>
      </c>
      <c r="P20" s="10" t="s">
        <v>583</v>
      </c>
      <c r="Q20" s="15" t="s">
        <v>532</v>
      </c>
      <c r="R20" s="16"/>
      <c r="S20" s="16"/>
      <c r="T20" s="290"/>
      <c r="U20" s="482"/>
      <c r="V20" s="482"/>
      <c r="W20" s="483"/>
      <c r="X20" s="16"/>
      <c r="Y20" s="16"/>
      <c r="Z20" s="17"/>
      <c r="AA20" s="16"/>
      <c r="AB20" s="16"/>
      <c r="AC20" s="290"/>
      <c r="AD20" s="31"/>
      <c r="AE20" s="31"/>
      <c r="AF20" s="31"/>
      <c r="AG20" s="31"/>
      <c r="AH20" s="41"/>
      <c r="AI20" s="250"/>
      <c r="AJ20" s="43"/>
      <c r="AK20" s="44"/>
      <c r="AL20" s="45"/>
    </row>
    <row r="21" spans="1:38" s="253" customFormat="1" ht="91.5" customHeight="1">
      <c r="A21" s="618" t="s">
        <v>179</v>
      </c>
      <c r="B21" s="626" t="s">
        <v>180</v>
      </c>
      <c r="C21" s="617" t="s">
        <v>181</v>
      </c>
      <c r="D21" s="619" t="s">
        <v>195</v>
      </c>
      <c r="E21" s="627" t="s">
        <v>196</v>
      </c>
      <c r="F21" s="627" t="s">
        <v>197</v>
      </c>
      <c r="G21" s="192">
        <v>0.35</v>
      </c>
      <c r="H21" s="263" t="s">
        <v>198</v>
      </c>
      <c r="I21" s="263" t="s">
        <v>187</v>
      </c>
      <c r="J21" s="266">
        <v>0.8</v>
      </c>
      <c r="K21" s="64" t="s">
        <v>584</v>
      </c>
      <c r="L21" s="629" t="s">
        <v>585</v>
      </c>
      <c r="M21" s="73" t="s">
        <v>586</v>
      </c>
      <c r="N21" s="628">
        <v>0.5</v>
      </c>
      <c r="O21" s="97" t="s">
        <v>333</v>
      </c>
      <c r="P21" s="107" t="s">
        <v>587</v>
      </c>
      <c r="Q21" s="549" t="s">
        <v>542</v>
      </c>
      <c r="R21" s="126"/>
      <c r="S21" s="16"/>
      <c r="T21" s="212"/>
      <c r="U21" s="126"/>
      <c r="V21" s="16"/>
      <c r="W21" s="212"/>
      <c r="X21" s="126"/>
      <c r="Y21" s="16"/>
      <c r="Z21" s="328"/>
      <c r="AA21" s="126"/>
      <c r="AB21" s="16"/>
      <c r="AC21" s="17"/>
      <c r="AD21" s="272"/>
      <c r="AE21" s="31"/>
      <c r="AF21" s="31"/>
      <c r="AG21" s="31"/>
      <c r="AH21" s="41"/>
      <c r="AI21" s="250"/>
      <c r="AJ21" s="280"/>
      <c r="AK21" s="281"/>
      <c r="AL21" s="281"/>
    </row>
    <row r="22" spans="1:38" ht="45.6" customHeight="1">
      <c r="A22" s="665" t="s">
        <v>350</v>
      </c>
      <c r="B22" s="666"/>
      <c r="C22" s="666"/>
      <c r="D22" s="666"/>
      <c r="E22" s="666"/>
      <c r="F22" s="666"/>
      <c r="G22" s="666"/>
      <c r="H22" s="666"/>
      <c r="I22" s="666"/>
      <c r="J22" s="666"/>
      <c r="K22" s="666"/>
      <c r="L22" s="666"/>
      <c r="M22" s="666"/>
      <c r="N22" s="666"/>
      <c r="O22" s="666"/>
      <c r="P22" s="775"/>
      <c r="Q22" s="152" t="s">
        <v>351</v>
      </c>
      <c r="R22" s="129"/>
      <c r="S22" s="138"/>
      <c r="T22" s="786" t="str">
        <f>IFERROR(AVERAGE(T7:T7),"-")</f>
        <v>-</v>
      </c>
      <c r="U22" s="129"/>
      <c r="V22" s="138"/>
      <c r="W22" s="786" t="str">
        <f>IFERROR(AVERAGE(W7:W7),"-")</f>
        <v>-</v>
      </c>
      <c r="X22" s="129"/>
      <c r="Y22" s="138"/>
      <c r="Z22" s="786" t="str">
        <f>IFERROR(AVERAGE(Z7:Z7),"-")</f>
        <v>-</v>
      </c>
      <c r="AA22" s="129"/>
      <c r="AB22" s="138"/>
      <c r="AC22" s="786" t="str">
        <f>IFERROR(AVERAGE(AC7:AC7),"-")</f>
        <v>-</v>
      </c>
      <c r="AD22" s="273" t="str">
        <f>IFERROR(AVERAGE(AD7:AD21),"-")</f>
        <v>-</v>
      </c>
      <c r="AE22" s="274" t="str">
        <f>IFERROR(AVERAGE(AE7:AE21),"-")</f>
        <v>-</v>
      </c>
      <c r="AF22" s="274" t="str">
        <f>IFERROR(AVERAGE(AF7:AF21),"-")</f>
        <v>-</v>
      </c>
      <c r="AG22" s="282" t="str">
        <f>IFERROR(AVERAGE(AG7:AG21),"-")</f>
        <v>-</v>
      </c>
      <c r="AH22" s="678" t="str">
        <f>IFERROR(AVERAGE(AH7:AH21),"-")</f>
        <v>-</v>
      </c>
      <c r="AI22" s="283"/>
      <c r="AJ22" s="284"/>
      <c r="AK22" s="285"/>
      <c r="AL22" s="286"/>
    </row>
    <row r="23" spans="1:38" ht="25.5">
      <c r="R23" s="21"/>
      <c r="S23" s="22" t="s">
        <v>352</v>
      </c>
      <c r="T23" s="670"/>
      <c r="U23" s="21"/>
      <c r="V23" s="22" t="s">
        <v>353</v>
      </c>
      <c r="W23" s="670"/>
      <c r="X23" s="34"/>
      <c r="Y23" s="35" t="s">
        <v>354</v>
      </c>
      <c r="Z23" s="670"/>
      <c r="AA23" s="21"/>
      <c r="AB23" s="22" t="s">
        <v>355</v>
      </c>
      <c r="AC23" s="670"/>
      <c r="AD23" s="36"/>
      <c r="AE23" s="34"/>
      <c r="AF23" s="21"/>
      <c r="AG23" s="51" t="s">
        <v>356</v>
      </c>
      <c r="AH23" s="679"/>
    </row>
    <row r="24" spans="1:38" ht="15">
      <c r="M24" s="14"/>
      <c r="N24" s="14"/>
      <c r="O24" s="14"/>
      <c r="P24" s="23"/>
      <c r="Q24" s="24"/>
      <c r="T24" s="25"/>
      <c r="Z24" s="25"/>
    </row>
    <row r="25" spans="1:38" ht="15">
      <c r="M25"/>
      <c r="N25"/>
      <c r="O25"/>
      <c r="P25" s="26"/>
      <c r="Q25" s="27"/>
      <c r="T25" s="25"/>
      <c r="Z25" s="25"/>
    </row>
    <row r="26" spans="1:38" ht="15">
      <c r="M26"/>
      <c r="N26"/>
      <c r="O26"/>
      <c r="P26" s="26"/>
      <c r="Q26" s="27"/>
      <c r="T26" s="25"/>
      <c r="Z26" s="25"/>
    </row>
    <row r="27" spans="1:38" ht="15">
      <c r="M27"/>
      <c r="N27"/>
      <c r="O27"/>
      <c r="P27" s="26"/>
      <c r="Q27" s="27"/>
      <c r="T27" s="25"/>
      <c r="Z27" s="25"/>
    </row>
    <row r="28" spans="1:38" ht="15">
      <c r="M28"/>
      <c r="N28"/>
      <c r="O28"/>
      <c r="P28" s="26"/>
      <c r="Q28" s="27"/>
      <c r="T28" s="25"/>
      <c r="Z28" s="25"/>
    </row>
    <row r="29" spans="1:38" ht="15">
      <c r="M29"/>
      <c r="N29"/>
      <c r="O29"/>
      <c r="P29" s="26"/>
      <c r="Q29" s="27"/>
      <c r="T29" s="25"/>
      <c r="Z29" s="25"/>
    </row>
    <row r="30" spans="1:38" ht="15">
      <c r="M30"/>
      <c r="N30"/>
      <c r="O30"/>
      <c r="P30" s="26"/>
      <c r="Q30" s="27"/>
      <c r="T30" s="25"/>
      <c r="Z30" s="25"/>
    </row>
    <row r="31" spans="1:38" ht="15">
      <c r="M31"/>
      <c r="N31"/>
      <c r="O31"/>
      <c r="P31" s="26"/>
      <c r="Q31" s="27"/>
      <c r="T31" s="25"/>
      <c r="Z31" s="25"/>
    </row>
    <row r="32" spans="1:38">
      <c r="T32" s="25"/>
      <c r="Z32" s="25"/>
    </row>
    <row r="33" spans="17:26">
      <c r="Q33" s="28"/>
      <c r="T33" s="25"/>
      <c r="W33" s="25"/>
      <c r="Z33" s="25"/>
    </row>
    <row r="34" spans="17:26">
      <c r="Q34" s="25"/>
      <c r="T34" s="25"/>
      <c r="W34" s="25"/>
      <c r="Z34" s="25"/>
    </row>
  </sheetData>
  <mergeCells count="90">
    <mergeCell ref="J16:J17"/>
    <mergeCell ref="E11:E13"/>
    <mergeCell ref="F11:F13"/>
    <mergeCell ref="G11:G13"/>
    <mergeCell ref="H11:H13"/>
    <mergeCell ref="I11:I13"/>
    <mergeCell ref="J11:J13"/>
    <mergeCell ref="E16:E17"/>
    <mergeCell ref="F16:F17"/>
    <mergeCell ref="G16:G17"/>
    <mergeCell ref="H16:H17"/>
    <mergeCell ref="I16:I17"/>
    <mergeCell ref="AH22:AH23"/>
    <mergeCell ref="AJ1:AL2"/>
    <mergeCell ref="A2:B3"/>
    <mergeCell ref="AI4:AL5"/>
    <mergeCell ref="Z5:Z6"/>
    <mergeCell ref="Z22:Z23"/>
    <mergeCell ref="AA5:AA6"/>
    <mergeCell ref="AB5:AB6"/>
    <mergeCell ref="AC5:AC6"/>
    <mergeCell ref="AC22:AC23"/>
    <mergeCell ref="T22:T23"/>
    <mergeCell ref="U5:U6"/>
    <mergeCell ref="V5:V6"/>
    <mergeCell ref="W5:W6"/>
    <mergeCell ref="W22:W23"/>
    <mergeCell ref="A22:P22"/>
    <mergeCell ref="C5:C6"/>
    <mergeCell ref="D5:D6"/>
    <mergeCell ref="C11:C17"/>
    <mergeCell ref="D11:D17"/>
    <mergeCell ref="A5:A6"/>
    <mergeCell ref="A11:A18"/>
    <mergeCell ref="B5:B6"/>
    <mergeCell ref="B11:B17"/>
    <mergeCell ref="A7:A10"/>
    <mergeCell ref="B7:B10"/>
    <mergeCell ref="C7:C10"/>
    <mergeCell ref="D7:D10"/>
    <mergeCell ref="Y5:Y6"/>
    <mergeCell ref="E5:E6"/>
    <mergeCell ref="F5:F6"/>
    <mergeCell ref="G5:G6"/>
    <mergeCell ref="H5:H6"/>
    <mergeCell ref="K5:K6"/>
    <mergeCell ref="AJ3:AL3"/>
    <mergeCell ref="C2:C3"/>
    <mergeCell ref="A4:J4"/>
    <mergeCell ref="K4:Q4"/>
    <mergeCell ref="R4:AC4"/>
    <mergeCell ref="AD4:AH4"/>
    <mergeCell ref="K14:K15"/>
    <mergeCell ref="A1:B1"/>
    <mergeCell ref="C1:AI1"/>
    <mergeCell ref="D2:AI2"/>
    <mergeCell ref="D3:AI3"/>
    <mergeCell ref="AD5:AH5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J7:J10"/>
    <mergeCell ref="E14:E15"/>
    <mergeCell ref="F14:F15"/>
    <mergeCell ref="G14:G15"/>
    <mergeCell ref="H14:H15"/>
    <mergeCell ref="I14:I15"/>
    <mergeCell ref="J14:J15"/>
    <mergeCell ref="E7:E10"/>
    <mergeCell ref="F7:F10"/>
    <mergeCell ref="G7:G10"/>
    <mergeCell ref="H7:H10"/>
    <mergeCell ref="I7:I10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</mergeCells>
  <conditionalFormatting sqref="AD7:AH21">
    <cfRule type="cellIs" dxfId="95" priority="1" operator="lessThan">
      <formula>0.6</formula>
    </cfRule>
    <cfRule type="cellIs" dxfId="94" priority="2" operator="between">
      <formula>60%</formula>
      <formula>79%</formula>
    </cfRule>
    <cfRule type="cellIs" dxfId="93" priority="3" operator="between">
      <formula>80%</formula>
      <formula>100%</formula>
    </cfRule>
  </conditionalFormatting>
  <conditionalFormatting sqref="AH22">
    <cfRule type="cellIs" dxfId="92" priority="7" operator="lessThan">
      <formula>0.6</formula>
    </cfRule>
    <cfRule type="cellIs" dxfId="91" priority="8" operator="between">
      <formula>60%</formula>
      <formula>79%</formula>
    </cfRule>
    <cfRule type="cellIs" dxfId="90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2"/>
  <dimension ref="A1:AL28"/>
  <sheetViews>
    <sheetView topLeftCell="A9" zoomScale="70" zoomScaleNormal="70" workbookViewId="0">
      <selection activeCell="N14" sqref="N14:N15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5" style="2" customWidth="1"/>
    <col min="8" max="9" width="31" style="2" customWidth="1"/>
    <col min="10" max="10" width="12" style="2" customWidth="1"/>
    <col min="11" max="11" width="37.140625" style="2" customWidth="1"/>
    <col min="12" max="12" width="16.85546875" style="2" customWidth="1"/>
    <col min="13" max="13" width="36.28515625" style="2" customWidth="1"/>
    <col min="14" max="15" width="16.5703125" style="2" customWidth="1"/>
    <col min="16" max="16" width="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37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588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769" t="s">
        <v>297</v>
      </c>
      <c r="B4" s="770"/>
      <c r="C4" s="770"/>
      <c r="D4" s="770"/>
      <c r="E4" s="770"/>
      <c r="F4" s="770"/>
      <c r="G4" s="770"/>
      <c r="H4" s="770"/>
      <c r="I4" s="770"/>
      <c r="J4" s="770"/>
      <c r="K4" s="858" t="s">
        <v>298</v>
      </c>
      <c r="L4" s="858"/>
      <c r="M4" s="858"/>
      <c r="N4" s="858"/>
      <c r="O4" s="858"/>
      <c r="P4" s="858"/>
      <c r="Q4" s="858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5" customHeight="1">
      <c r="A5" s="864" t="s">
        <v>301</v>
      </c>
      <c r="B5" s="853" t="s">
        <v>302</v>
      </c>
      <c r="C5" s="853" t="s">
        <v>74</v>
      </c>
      <c r="D5" s="853" t="s">
        <v>75</v>
      </c>
      <c r="E5" s="853" t="s">
        <v>76</v>
      </c>
      <c r="F5" s="853" t="s">
        <v>77</v>
      </c>
      <c r="G5" s="853" t="s">
        <v>78</v>
      </c>
      <c r="H5" s="853" t="s">
        <v>16</v>
      </c>
      <c r="I5" s="251" t="s">
        <v>79</v>
      </c>
      <c r="J5" s="252" t="s">
        <v>80</v>
      </c>
      <c r="K5" s="897" t="s">
        <v>22</v>
      </c>
      <c r="L5" s="897" t="s">
        <v>25</v>
      </c>
      <c r="M5" s="897" t="s">
        <v>303</v>
      </c>
      <c r="N5" s="897" t="s">
        <v>28</v>
      </c>
      <c r="O5" s="897" t="s">
        <v>30</v>
      </c>
      <c r="P5" s="897" t="s">
        <v>304</v>
      </c>
      <c r="Q5" s="897" t="s">
        <v>32</v>
      </c>
      <c r="R5" s="767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901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898"/>
      <c r="L6" s="897"/>
      <c r="M6" s="897"/>
      <c r="N6" s="897"/>
      <c r="O6" s="897"/>
      <c r="P6" s="897"/>
      <c r="Q6" s="897"/>
      <c r="R6" s="768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ht="74.25" customHeight="1">
      <c r="A7" s="90" t="s">
        <v>88</v>
      </c>
      <c r="B7" s="91" t="s">
        <v>89</v>
      </c>
      <c r="C7" s="91" t="s">
        <v>90</v>
      </c>
      <c r="D7" s="91" t="s">
        <v>91</v>
      </c>
      <c r="E7" s="91" t="s">
        <v>92</v>
      </c>
      <c r="F7" s="91" t="s">
        <v>93</v>
      </c>
      <c r="G7" s="91" t="s">
        <v>94</v>
      </c>
      <c r="H7" s="91" t="s">
        <v>95</v>
      </c>
      <c r="I7" s="91" t="s">
        <v>96</v>
      </c>
      <c r="J7" s="143">
        <v>0.7</v>
      </c>
      <c r="K7" s="201" t="s">
        <v>589</v>
      </c>
      <c r="L7" s="576" t="s">
        <v>590</v>
      </c>
      <c r="M7" s="167" t="s">
        <v>591</v>
      </c>
      <c r="N7" s="169" t="s">
        <v>592</v>
      </c>
      <c r="O7" s="169" t="s">
        <v>333</v>
      </c>
      <c r="P7" s="169" t="s">
        <v>593</v>
      </c>
      <c r="Q7" s="247" t="s">
        <v>139</v>
      </c>
      <c r="R7" s="126"/>
      <c r="S7" s="16"/>
      <c r="T7" s="256"/>
      <c r="U7" s="126"/>
      <c r="V7" s="16"/>
      <c r="W7" s="17"/>
      <c r="X7" s="16"/>
      <c r="Y7" s="16"/>
      <c r="Z7" s="17"/>
      <c r="AA7" s="16"/>
      <c r="AB7" s="16"/>
      <c r="AC7" s="17"/>
      <c r="AD7" s="248"/>
      <c r="AE7" s="248"/>
      <c r="AF7" s="248"/>
      <c r="AG7" s="248"/>
      <c r="AH7" s="249"/>
      <c r="AI7" s="38"/>
      <c r="AJ7" s="39"/>
      <c r="AK7" s="39"/>
      <c r="AL7" s="40"/>
    </row>
    <row r="8" spans="1:38" s="1" customFormat="1" ht="69" customHeight="1">
      <c r="A8" s="673" t="s">
        <v>98</v>
      </c>
      <c r="B8" s="893" t="s">
        <v>124</v>
      </c>
      <c r="C8" s="673" t="s">
        <v>125</v>
      </c>
      <c r="D8" s="673" t="s">
        <v>133</v>
      </c>
      <c r="E8" s="673" t="s">
        <v>134</v>
      </c>
      <c r="F8" s="673" t="s">
        <v>135</v>
      </c>
      <c r="G8" s="813" t="s">
        <v>136</v>
      </c>
      <c r="H8" s="673" t="s">
        <v>137</v>
      </c>
      <c r="I8" s="673" t="s">
        <v>138</v>
      </c>
      <c r="J8" s="902">
        <v>2</v>
      </c>
      <c r="K8" s="199" t="s">
        <v>594</v>
      </c>
      <c r="L8" s="10" t="s">
        <v>595</v>
      </c>
      <c r="M8" s="10" t="s">
        <v>595</v>
      </c>
      <c r="N8" s="255">
        <v>3</v>
      </c>
      <c r="O8" s="10" t="s">
        <v>323</v>
      </c>
      <c r="P8" s="10" t="s">
        <v>596</v>
      </c>
      <c r="Q8" s="247" t="s">
        <v>139</v>
      </c>
      <c r="R8" s="126"/>
      <c r="S8" s="16"/>
      <c r="T8" s="256"/>
      <c r="U8" s="126"/>
      <c r="V8" s="16"/>
      <c r="W8" s="17"/>
      <c r="X8" s="16"/>
      <c r="Y8" s="16"/>
      <c r="Z8" s="17"/>
      <c r="AA8" s="16"/>
      <c r="AB8" s="16"/>
      <c r="AC8" s="17"/>
      <c r="AD8" s="248"/>
      <c r="AE8" s="248"/>
      <c r="AF8" s="248"/>
      <c r="AG8" s="248"/>
      <c r="AH8" s="249"/>
      <c r="AI8" s="88"/>
      <c r="AJ8" s="43"/>
      <c r="AK8" s="44"/>
      <c r="AL8" s="45"/>
    </row>
    <row r="9" spans="1:38" s="1" customFormat="1" ht="66.75" customHeight="1">
      <c r="A9" s="673"/>
      <c r="B9" s="896"/>
      <c r="C9" s="776"/>
      <c r="D9" s="673"/>
      <c r="E9" s="673"/>
      <c r="F9" s="673"/>
      <c r="G9" s="813"/>
      <c r="H9" s="673"/>
      <c r="I9" s="673"/>
      <c r="J9" s="902"/>
      <c r="K9" s="230" t="s">
        <v>597</v>
      </c>
      <c r="L9" s="10" t="s">
        <v>595</v>
      </c>
      <c r="M9" s="10" t="s">
        <v>595</v>
      </c>
      <c r="N9" s="255">
        <v>2</v>
      </c>
      <c r="O9" s="10" t="s">
        <v>323</v>
      </c>
      <c r="P9" s="10" t="s">
        <v>598</v>
      </c>
      <c r="Q9" s="247" t="s">
        <v>139</v>
      </c>
      <c r="R9" s="126"/>
      <c r="S9" s="16"/>
      <c r="T9" s="256"/>
      <c r="U9" s="126"/>
      <c r="V9" s="16"/>
      <c r="W9" s="17"/>
      <c r="X9" s="16"/>
      <c r="Y9" s="16"/>
      <c r="Z9" s="17"/>
      <c r="AA9" s="16"/>
      <c r="AB9" s="16"/>
      <c r="AC9" s="17"/>
      <c r="AD9" s="248"/>
      <c r="AE9" s="248"/>
      <c r="AF9" s="248"/>
      <c r="AG9" s="248"/>
      <c r="AH9" s="249"/>
      <c r="AI9" s="88"/>
      <c r="AJ9" s="43"/>
      <c r="AK9" s="44"/>
      <c r="AL9" s="45"/>
    </row>
    <row r="10" spans="1:38" s="1" customFormat="1" ht="124.5" customHeight="1">
      <c r="A10" s="673" t="s">
        <v>179</v>
      </c>
      <c r="B10" s="893" t="s">
        <v>180</v>
      </c>
      <c r="C10" s="673" t="s">
        <v>181</v>
      </c>
      <c r="D10" s="591" t="s">
        <v>182</v>
      </c>
      <c r="E10" s="91" t="s">
        <v>183</v>
      </c>
      <c r="F10" s="91" t="s">
        <v>184</v>
      </c>
      <c r="G10" s="91" t="s">
        <v>185</v>
      </c>
      <c r="H10" s="91" t="s">
        <v>186</v>
      </c>
      <c r="I10" s="91" t="s">
        <v>187</v>
      </c>
      <c r="J10" s="91" t="s">
        <v>185</v>
      </c>
      <c r="K10" s="54" t="s">
        <v>599</v>
      </c>
      <c r="L10" s="55" t="s">
        <v>600</v>
      </c>
      <c r="M10" s="10" t="s">
        <v>601</v>
      </c>
      <c r="N10" s="615" t="s">
        <v>602</v>
      </c>
      <c r="O10" s="10" t="s">
        <v>333</v>
      </c>
      <c r="P10" s="227" t="s">
        <v>603</v>
      </c>
      <c r="Q10" s="247" t="s">
        <v>139</v>
      </c>
      <c r="R10" s="126"/>
      <c r="S10" s="16"/>
      <c r="T10" s="257"/>
      <c r="U10" s="126"/>
      <c r="V10" s="16"/>
      <c r="W10" s="86"/>
      <c r="X10" s="16"/>
      <c r="Y10" s="16"/>
      <c r="Z10" s="17"/>
      <c r="AA10" s="16"/>
      <c r="AB10" s="16"/>
      <c r="AC10" s="17"/>
      <c r="AD10" s="248"/>
      <c r="AE10" s="248"/>
      <c r="AF10" s="248"/>
      <c r="AG10" s="248"/>
      <c r="AH10" s="249"/>
      <c r="AI10" s="88"/>
      <c r="AJ10" s="43"/>
      <c r="AK10" s="44"/>
      <c r="AL10" s="45"/>
    </row>
    <row r="11" spans="1:38" s="1" customFormat="1" ht="65.25" customHeight="1">
      <c r="A11" s="673"/>
      <c r="B11" s="893"/>
      <c r="C11" s="673"/>
      <c r="D11" s="893" t="s">
        <v>195</v>
      </c>
      <c r="E11" s="673" t="s">
        <v>196</v>
      </c>
      <c r="F11" s="673" t="s">
        <v>197</v>
      </c>
      <c r="G11" s="813">
        <v>0.35</v>
      </c>
      <c r="H11" s="673" t="s">
        <v>198</v>
      </c>
      <c r="I11" s="673" t="s">
        <v>187</v>
      </c>
      <c r="J11" s="813">
        <v>0.8</v>
      </c>
      <c r="K11" s="593" t="s">
        <v>604</v>
      </c>
      <c r="L11" s="55" t="s">
        <v>605</v>
      </c>
      <c r="M11" s="10" t="s">
        <v>606</v>
      </c>
      <c r="N11" s="255" t="s">
        <v>607</v>
      </c>
      <c r="O11" s="226" t="s">
        <v>333</v>
      </c>
      <c r="P11" s="575" t="s">
        <v>608</v>
      </c>
      <c r="Q11" s="247" t="s">
        <v>139</v>
      </c>
      <c r="R11" s="126"/>
      <c r="S11" s="16"/>
      <c r="T11" s="257"/>
      <c r="U11" s="126"/>
      <c r="V11" s="16"/>
      <c r="W11" s="86"/>
      <c r="X11" s="16"/>
      <c r="Y11" s="16"/>
      <c r="Z11" s="17"/>
      <c r="AA11" s="16"/>
      <c r="AB11" s="16"/>
      <c r="AC11" s="17"/>
      <c r="AD11" s="248"/>
      <c r="AE11" s="248"/>
      <c r="AF11" s="248"/>
      <c r="AG11" s="248"/>
      <c r="AH11" s="249"/>
      <c r="AI11" s="88"/>
      <c r="AJ11" s="43"/>
      <c r="AK11" s="44"/>
      <c r="AL11" s="45"/>
    </row>
    <row r="12" spans="1:38" s="1" customFormat="1" ht="83.25" customHeight="1">
      <c r="A12" s="673"/>
      <c r="B12" s="893"/>
      <c r="C12" s="673"/>
      <c r="D12" s="893"/>
      <c r="E12" s="673"/>
      <c r="F12" s="673"/>
      <c r="G12" s="813"/>
      <c r="H12" s="673"/>
      <c r="I12" s="673"/>
      <c r="J12" s="813"/>
      <c r="K12" s="894" t="s">
        <v>609</v>
      </c>
      <c r="L12" s="55" t="s">
        <v>610</v>
      </c>
      <c r="M12" s="10" t="s">
        <v>611</v>
      </c>
      <c r="N12" s="172">
        <v>0.92</v>
      </c>
      <c r="O12" s="10" t="s">
        <v>333</v>
      </c>
      <c r="P12" s="101" t="s">
        <v>612</v>
      </c>
      <c r="Q12" s="247" t="s">
        <v>139</v>
      </c>
      <c r="R12" s="126"/>
      <c r="S12" s="16"/>
      <c r="T12" s="257"/>
      <c r="U12" s="126"/>
      <c r="V12" s="16"/>
      <c r="W12" s="86"/>
      <c r="X12" s="16"/>
      <c r="Y12" s="16"/>
      <c r="Z12" s="17"/>
      <c r="AA12" s="16"/>
      <c r="AB12" s="16"/>
      <c r="AC12" s="17"/>
      <c r="AD12" s="248"/>
      <c r="AE12" s="248"/>
      <c r="AF12" s="248"/>
      <c r="AG12" s="248"/>
      <c r="AH12" s="249"/>
      <c r="AI12" s="88"/>
      <c r="AJ12" s="43"/>
      <c r="AK12" s="44"/>
      <c r="AL12" s="45"/>
    </row>
    <row r="13" spans="1:38" s="1" customFormat="1" ht="96" customHeight="1">
      <c r="A13" s="673"/>
      <c r="B13" s="893"/>
      <c r="C13" s="673"/>
      <c r="D13" s="893"/>
      <c r="E13" s="673"/>
      <c r="F13" s="673"/>
      <c r="G13" s="813"/>
      <c r="H13" s="673"/>
      <c r="I13" s="673"/>
      <c r="J13" s="813"/>
      <c r="K13" s="895"/>
      <c r="L13" s="55" t="s">
        <v>613</v>
      </c>
      <c r="M13" s="10" t="s">
        <v>614</v>
      </c>
      <c r="N13" s="255" t="s">
        <v>516</v>
      </c>
      <c r="O13" s="10" t="s">
        <v>333</v>
      </c>
      <c r="P13" s="10" t="s">
        <v>615</v>
      </c>
      <c r="Q13" s="247" t="s">
        <v>139</v>
      </c>
      <c r="R13" s="126"/>
      <c r="S13" s="16"/>
      <c r="T13" s="257"/>
      <c r="U13" s="126"/>
      <c r="V13" s="16"/>
      <c r="W13" s="86"/>
      <c r="X13" s="16"/>
      <c r="Y13" s="16"/>
      <c r="Z13" s="17"/>
      <c r="AA13" s="16"/>
      <c r="AB13" s="16"/>
      <c r="AC13" s="17"/>
      <c r="AD13" s="248"/>
      <c r="AE13" s="248"/>
      <c r="AF13" s="248"/>
      <c r="AG13" s="248"/>
      <c r="AH13" s="249"/>
      <c r="AI13" s="88"/>
      <c r="AJ13" s="43"/>
      <c r="AK13" s="44"/>
      <c r="AL13" s="45"/>
    </row>
    <row r="14" spans="1:38" s="1" customFormat="1" ht="104.25" customHeight="1">
      <c r="A14" s="673"/>
      <c r="B14" s="893"/>
      <c r="C14" s="673"/>
      <c r="D14" s="893"/>
      <c r="E14" s="673"/>
      <c r="F14" s="673"/>
      <c r="G14" s="813"/>
      <c r="H14" s="673"/>
      <c r="I14" s="673"/>
      <c r="J14" s="813"/>
      <c r="K14" s="230" t="s">
        <v>616</v>
      </c>
      <c r="L14" s="10" t="s">
        <v>617</v>
      </c>
      <c r="M14" s="11" t="s">
        <v>618</v>
      </c>
      <c r="N14" s="12">
        <v>0.8</v>
      </c>
      <c r="O14" s="10" t="s">
        <v>333</v>
      </c>
      <c r="P14" s="10" t="s">
        <v>619</v>
      </c>
      <c r="Q14" s="247" t="s">
        <v>139</v>
      </c>
      <c r="R14" s="126"/>
      <c r="S14" s="16"/>
      <c r="T14" s="188"/>
      <c r="U14" s="126"/>
      <c r="V14" s="16"/>
      <c r="W14" s="17"/>
      <c r="X14" s="16"/>
      <c r="Y14" s="16"/>
      <c r="Z14" s="17"/>
      <c r="AA14" s="16"/>
      <c r="AB14" s="16"/>
      <c r="AC14" s="17"/>
      <c r="AD14" s="248"/>
      <c r="AE14" s="248"/>
      <c r="AF14" s="248"/>
      <c r="AG14" s="248"/>
      <c r="AH14" s="249"/>
      <c r="AI14" s="189"/>
      <c r="AJ14" s="43"/>
      <c r="AK14" s="44"/>
      <c r="AL14" s="45"/>
    </row>
    <row r="15" spans="1:38" s="1" customFormat="1" ht="66.75" customHeight="1">
      <c r="A15" s="673"/>
      <c r="B15" s="893"/>
      <c r="C15" s="673"/>
      <c r="D15" s="893"/>
      <c r="E15" s="673"/>
      <c r="F15" s="673"/>
      <c r="G15" s="813"/>
      <c r="H15" s="673"/>
      <c r="I15" s="673"/>
      <c r="J15" s="813"/>
      <c r="K15" s="243" t="s">
        <v>620</v>
      </c>
      <c r="L15" s="10" t="s">
        <v>621</v>
      </c>
      <c r="M15" s="11" t="s">
        <v>622</v>
      </c>
      <c r="N15" s="12">
        <v>0.95</v>
      </c>
      <c r="O15" s="10" t="s">
        <v>333</v>
      </c>
      <c r="P15" s="10" t="s">
        <v>623</v>
      </c>
      <c r="Q15" s="247" t="s">
        <v>139</v>
      </c>
      <c r="R15" s="126"/>
      <c r="S15" s="16"/>
      <c r="T15" s="188"/>
      <c r="U15" s="126"/>
      <c r="V15" s="16"/>
      <c r="W15" s="17"/>
      <c r="X15" s="16"/>
      <c r="Y15" s="16"/>
      <c r="Z15" s="17"/>
      <c r="AA15" s="16"/>
      <c r="AB15" s="16"/>
      <c r="AC15" s="17"/>
      <c r="AD15" s="248"/>
      <c r="AE15" s="248"/>
      <c r="AF15" s="248"/>
      <c r="AG15" s="248"/>
      <c r="AH15" s="249"/>
      <c r="AI15" s="189"/>
      <c r="AJ15" s="43"/>
      <c r="AK15" s="44"/>
      <c r="AL15" s="45"/>
    </row>
    <row r="16" spans="1:38" ht="45.6" customHeight="1">
      <c r="A16" s="861" t="s">
        <v>350</v>
      </c>
      <c r="B16" s="862"/>
      <c r="C16" s="862"/>
      <c r="D16" s="862"/>
      <c r="E16" s="862"/>
      <c r="F16" s="862"/>
      <c r="G16" s="862"/>
      <c r="H16" s="862"/>
      <c r="I16" s="862"/>
      <c r="J16" s="862"/>
      <c r="K16" s="899"/>
      <c r="L16" s="899"/>
      <c r="M16" s="899"/>
      <c r="N16" s="899"/>
      <c r="O16" s="899"/>
      <c r="P16" s="900"/>
      <c r="Q16" s="258" t="s">
        <v>351</v>
      </c>
      <c r="R16" s="19"/>
      <c r="S16" s="20"/>
      <c r="T16" s="669" t="str">
        <f>IFERROR(AVERAGE(#REF!),"-")</f>
        <v>-</v>
      </c>
      <c r="U16" s="19"/>
      <c r="V16" s="20"/>
      <c r="W16" s="669" t="str">
        <f>IFERROR(AVERAGE(#REF!),"-")</f>
        <v>-</v>
      </c>
      <c r="X16" s="19"/>
      <c r="Y16" s="20"/>
      <c r="Z16" s="669" t="str">
        <f>IFERROR(AVERAGE(#REF!),"-")</f>
        <v>-</v>
      </c>
      <c r="AA16" s="19"/>
      <c r="AB16" s="20"/>
      <c r="AC16" s="669" t="str">
        <f>IFERROR(AVERAGE(#REF!),"-")</f>
        <v>-</v>
      </c>
      <c r="AD16" s="32" t="str">
        <f>IFERROR(AVERAGE(AD8:AD15),"-")</f>
        <v>-</v>
      </c>
      <c r="AE16" s="32" t="str">
        <f>IFERROR(AVERAGE(AE8:AE15),"-")</f>
        <v>-</v>
      </c>
      <c r="AF16" s="32" t="str">
        <f>IFERROR(AVERAGE(AF8:AF15),"-")</f>
        <v>-</v>
      </c>
      <c r="AG16" s="32" t="str">
        <f>IFERROR(AVERAGE(AG8:AG15),"-")</f>
        <v>-</v>
      </c>
      <c r="AH16" s="678" t="str">
        <f>IFERROR(AVERAGE(AH8:AH15),"-")</f>
        <v>-</v>
      </c>
      <c r="AI16" s="47"/>
      <c r="AJ16" s="48"/>
      <c r="AK16" s="49"/>
      <c r="AL16" s="50"/>
    </row>
    <row r="17" spans="13:34" ht="26.25" customHeight="1">
      <c r="R17" s="21"/>
      <c r="S17" s="22" t="s">
        <v>352</v>
      </c>
      <c r="T17" s="670"/>
      <c r="U17" s="21"/>
      <c r="V17" s="22" t="s">
        <v>353</v>
      </c>
      <c r="W17" s="670"/>
      <c r="X17" s="34"/>
      <c r="Y17" s="35" t="s">
        <v>354</v>
      </c>
      <c r="Z17" s="670"/>
      <c r="AA17" s="21"/>
      <c r="AB17" s="22" t="s">
        <v>355</v>
      </c>
      <c r="AC17" s="670"/>
      <c r="AD17" s="36"/>
      <c r="AE17" s="34"/>
      <c r="AF17" s="21"/>
      <c r="AG17" s="51" t="s">
        <v>356</v>
      </c>
      <c r="AH17" s="679"/>
    </row>
    <row r="18" spans="13:34" ht="15">
      <c r="M18" s="14"/>
      <c r="N18" s="14"/>
      <c r="O18" s="14"/>
      <c r="P18" s="23"/>
      <c r="Q18" s="24"/>
      <c r="T18" s="25"/>
      <c r="Z18" s="25"/>
    </row>
    <row r="19" spans="13:34" ht="15">
      <c r="M19"/>
      <c r="N19"/>
      <c r="O19"/>
      <c r="P19" s="26"/>
      <c r="Q19" s="27"/>
      <c r="T19" s="25"/>
      <c r="Z19" s="25"/>
    </row>
    <row r="20" spans="13:34" ht="15">
      <c r="M20"/>
      <c r="N20"/>
      <c r="O20"/>
      <c r="P20" s="26"/>
      <c r="Q20" s="27"/>
      <c r="T20" s="25"/>
      <c r="Z20" s="25"/>
    </row>
    <row r="21" spans="13:34" ht="15">
      <c r="M21"/>
      <c r="N21"/>
      <c r="O21"/>
      <c r="P21" s="26"/>
      <c r="Q21" s="27"/>
      <c r="T21" s="25"/>
      <c r="Z21" s="25"/>
    </row>
    <row r="22" spans="13:34" ht="15">
      <c r="M22"/>
      <c r="N22"/>
      <c r="O22"/>
      <c r="P22" s="26"/>
      <c r="Q22" s="27"/>
      <c r="T22" s="25"/>
      <c r="Z22" s="25"/>
    </row>
    <row r="23" spans="13:34" ht="15">
      <c r="M23"/>
      <c r="N23"/>
      <c r="O23"/>
      <c r="P23" s="26"/>
      <c r="Q23" s="27"/>
      <c r="T23" s="25"/>
      <c r="Z23" s="25"/>
    </row>
    <row r="24" spans="13:34" ht="15">
      <c r="M24"/>
      <c r="N24"/>
      <c r="O24"/>
      <c r="P24" s="26"/>
      <c r="Q24" s="27"/>
      <c r="T24" s="25"/>
      <c r="Z24" s="25"/>
    </row>
    <row r="25" spans="13:34" ht="15">
      <c r="M25"/>
      <c r="N25"/>
      <c r="O25"/>
      <c r="P25" s="26"/>
      <c r="Q25" s="27"/>
      <c r="T25" s="25"/>
      <c r="Z25" s="25"/>
    </row>
    <row r="26" spans="13:34">
      <c r="T26" s="25"/>
      <c r="Z26" s="25"/>
    </row>
    <row r="27" spans="13:34">
      <c r="Q27" s="28"/>
      <c r="T27" s="25"/>
      <c r="W27" s="25"/>
      <c r="Z27" s="25"/>
    </row>
    <row r="28" spans="13:34">
      <c r="Q28" s="25"/>
      <c r="T28" s="25"/>
      <c r="W28" s="25"/>
      <c r="Z28" s="25"/>
    </row>
  </sheetData>
  <mergeCells count="68">
    <mergeCell ref="A16:P16"/>
    <mergeCell ref="A5:A6"/>
    <mergeCell ref="A8:A9"/>
    <mergeCell ref="B5:B6"/>
    <mergeCell ref="H8:H9"/>
    <mergeCell ref="I8:I9"/>
    <mergeCell ref="J8:J9"/>
    <mergeCell ref="J11:J15"/>
    <mergeCell ref="I11:I15"/>
    <mergeCell ref="H11:H15"/>
    <mergeCell ref="E8:E9"/>
    <mergeCell ref="C8:C9"/>
    <mergeCell ref="D5:D6"/>
    <mergeCell ref="D8:D9"/>
    <mergeCell ref="E5:E6"/>
    <mergeCell ref="E11:E15"/>
    <mergeCell ref="AI4:AL5"/>
    <mergeCell ref="X5:X6"/>
    <mergeCell ref="Y5:Y6"/>
    <mergeCell ref="Z5:Z6"/>
    <mergeCell ref="H5:H6"/>
    <mergeCell ref="K5:K6"/>
    <mergeCell ref="L5:L6"/>
    <mergeCell ref="M5:M6"/>
    <mergeCell ref="N5:N6"/>
    <mergeCell ref="O5:O6"/>
    <mergeCell ref="P5:P6"/>
    <mergeCell ref="Q5:Q6"/>
    <mergeCell ref="AB5:AB6"/>
    <mergeCell ref="Z16:Z17"/>
    <mergeCell ref="AA5:AA6"/>
    <mergeCell ref="R4:AC4"/>
    <mergeCell ref="AD4:AH4"/>
    <mergeCell ref="AD5:AH5"/>
    <mergeCell ref="AC5:AC6"/>
    <mergeCell ref="AH16:AH17"/>
    <mergeCell ref="T5:T6"/>
    <mergeCell ref="T16:T17"/>
    <mergeCell ref="U5:U6"/>
    <mergeCell ref="V5:V6"/>
    <mergeCell ref="W5:W6"/>
    <mergeCell ref="R5:R6"/>
    <mergeCell ref="S5:S6"/>
    <mergeCell ref="AC16:AC17"/>
    <mergeCell ref="W16:W17"/>
    <mergeCell ref="D11:D15"/>
    <mergeCell ref="A4:J4"/>
    <mergeCell ref="K4:Q4"/>
    <mergeCell ref="A10:A15"/>
    <mergeCell ref="B10:B15"/>
    <mergeCell ref="C10:C15"/>
    <mergeCell ref="K12:K13"/>
    <mergeCell ref="F8:F9"/>
    <mergeCell ref="G5:G6"/>
    <mergeCell ref="G8:G9"/>
    <mergeCell ref="G11:G15"/>
    <mergeCell ref="F11:F15"/>
    <mergeCell ref="B8:B9"/>
    <mergeCell ref="C5:C6"/>
    <mergeCell ref="F5:F6"/>
    <mergeCell ref="A1:B1"/>
    <mergeCell ref="C1:AI1"/>
    <mergeCell ref="D2:AI2"/>
    <mergeCell ref="D3:AI3"/>
    <mergeCell ref="AJ3:AL3"/>
    <mergeCell ref="C2:C3"/>
    <mergeCell ref="AJ1:AL2"/>
    <mergeCell ref="A2:B3"/>
  </mergeCells>
  <conditionalFormatting sqref="AD7:AH15">
    <cfRule type="cellIs" dxfId="89" priority="4" operator="lessThan">
      <formula>0.6</formula>
    </cfRule>
    <cfRule type="cellIs" dxfId="88" priority="5" operator="between">
      <formula>60%</formula>
      <formula>79%</formula>
    </cfRule>
    <cfRule type="cellIs" dxfId="87" priority="6" operator="between">
      <formula>80%</formula>
      <formula>100%</formula>
    </cfRule>
  </conditionalFormatting>
  <conditionalFormatting sqref="AH16">
    <cfRule type="cellIs" dxfId="86" priority="7" operator="lessThan">
      <formula>0.6</formula>
    </cfRule>
    <cfRule type="cellIs" dxfId="85" priority="8" operator="between">
      <formula>60%</formula>
      <formula>79%</formula>
    </cfRule>
    <cfRule type="cellIs" dxfId="84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3"/>
  <dimension ref="A1:AL23"/>
  <sheetViews>
    <sheetView topLeftCell="H1" zoomScale="70" zoomScaleNormal="70" workbookViewId="0">
      <selection activeCell="R9" sqref="R9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5.5703125" style="2" customWidth="1"/>
    <col min="8" max="9" width="31" style="2" customWidth="1"/>
    <col min="10" max="10" width="10.7109375" style="2" customWidth="1"/>
    <col min="11" max="11" width="37.140625" style="2" customWidth="1"/>
    <col min="12" max="12" width="16.85546875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34.57031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3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624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473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70.5" customHeight="1">
      <c r="A7" s="842" t="s">
        <v>98</v>
      </c>
      <c r="B7" s="806" t="s">
        <v>99</v>
      </c>
      <c r="C7" s="806" t="s">
        <v>100</v>
      </c>
      <c r="D7" s="806" t="s">
        <v>625</v>
      </c>
      <c r="E7" s="806" t="s">
        <v>107</v>
      </c>
      <c r="F7" s="806" t="s">
        <v>108</v>
      </c>
      <c r="G7" s="850" t="s">
        <v>109</v>
      </c>
      <c r="H7" s="806" t="s">
        <v>110</v>
      </c>
      <c r="I7" s="806" t="s">
        <v>111</v>
      </c>
      <c r="J7" s="813">
        <v>0.9</v>
      </c>
      <c r="K7" s="200" t="s">
        <v>626</v>
      </c>
      <c r="L7" s="239" t="s">
        <v>627</v>
      </c>
      <c r="M7" s="240" t="s">
        <v>628</v>
      </c>
      <c r="N7" s="242">
        <v>0.8</v>
      </c>
      <c r="O7" s="241" t="s">
        <v>333</v>
      </c>
      <c r="P7" s="242" t="s">
        <v>579</v>
      </c>
      <c r="Q7" s="244" t="s">
        <v>629</v>
      </c>
      <c r="R7" s="16"/>
      <c r="S7" s="16"/>
      <c r="T7" s="17"/>
      <c r="U7" s="16"/>
      <c r="V7" s="16"/>
      <c r="W7" s="17"/>
      <c r="X7" s="16"/>
      <c r="Y7" s="16"/>
      <c r="Z7" s="17"/>
      <c r="AA7" s="16"/>
      <c r="AB7" s="16"/>
      <c r="AC7" s="17"/>
      <c r="AD7" s="248"/>
      <c r="AE7" s="248"/>
      <c r="AF7" s="248"/>
      <c r="AG7" s="248"/>
      <c r="AH7" s="249"/>
      <c r="AI7" s="215"/>
      <c r="AJ7" s="43"/>
      <c r="AK7" s="44"/>
      <c r="AL7" s="45"/>
    </row>
    <row r="8" spans="1:38" s="1" customFormat="1" ht="101.25" customHeight="1">
      <c r="A8" s="843"/>
      <c r="B8" s="807"/>
      <c r="C8" s="807"/>
      <c r="D8" s="807"/>
      <c r="E8" s="807"/>
      <c r="F8" s="807"/>
      <c r="G8" s="816"/>
      <c r="H8" s="807"/>
      <c r="I8" s="807"/>
      <c r="J8" s="903"/>
      <c r="K8" s="551" t="s">
        <v>630</v>
      </c>
      <c r="L8" s="239" t="s">
        <v>631</v>
      </c>
      <c r="M8" s="240" t="s">
        <v>632</v>
      </c>
      <c r="N8" s="242">
        <v>0.7</v>
      </c>
      <c r="O8" s="173" t="s">
        <v>333</v>
      </c>
      <c r="P8" s="173" t="s">
        <v>633</v>
      </c>
      <c r="Q8" s="245" t="s">
        <v>629</v>
      </c>
      <c r="R8" s="16"/>
      <c r="S8" s="16"/>
      <c r="T8" s="17"/>
      <c r="U8" s="16"/>
      <c r="V8" s="16"/>
      <c r="W8" s="87"/>
      <c r="X8" s="16"/>
      <c r="Y8" s="16"/>
      <c r="Z8" s="17"/>
      <c r="AA8" s="16"/>
      <c r="AB8" s="16"/>
      <c r="AC8" s="17"/>
      <c r="AD8" s="248"/>
      <c r="AE8" s="248"/>
      <c r="AF8" s="248"/>
      <c r="AG8" s="248"/>
      <c r="AH8" s="249"/>
      <c r="AI8" s="250"/>
      <c r="AJ8" s="43"/>
      <c r="AK8" s="44"/>
      <c r="AL8" s="45"/>
    </row>
    <row r="9" spans="1:38" s="1" customFormat="1" ht="93.75" customHeight="1">
      <c r="A9" s="844"/>
      <c r="B9" s="808"/>
      <c r="C9" s="808"/>
      <c r="D9" s="808"/>
      <c r="E9" s="808"/>
      <c r="F9" s="808"/>
      <c r="G9" s="817"/>
      <c r="H9" s="808"/>
      <c r="I9" s="808"/>
      <c r="J9" s="813"/>
      <c r="K9" s="230" t="s">
        <v>634</v>
      </c>
      <c r="L9" s="10" t="s">
        <v>635</v>
      </c>
      <c r="M9" s="11" t="s">
        <v>636</v>
      </c>
      <c r="N9" s="13">
        <v>2</v>
      </c>
      <c r="O9" s="10" t="s">
        <v>323</v>
      </c>
      <c r="P9" s="10" t="s">
        <v>637</v>
      </c>
      <c r="Q9" s="245" t="s">
        <v>629</v>
      </c>
      <c r="R9" s="16"/>
      <c r="S9" s="16"/>
      <c r="T9" s="246"/>
      <c r="U9" s="480"/>
      <c r="V9" s="16"/>
      <c r="W9" s="86"/>
      <c r="X9" s="16"/>
      <c r="Y9" s="16"/>
      <c r="Z9" s="17"/>
      <c r="AA9" s="16"/>
      <c r="AB9" s="16"/>
      <c r="AC9" s="17"/>
      <c r="AD9" s="248"/>
      <c r="AE9" s="248"/>
      <c r="AF9" s="31"/>
      <c r="AG9" s="248"/>
      <c r="AH9" s="41"/>
      <c r="AI9" s="215"/>
      <c r="AJ9" s="43"/>
      <c r="AK9" s="44"/>
      <c r="AL9" s="45"/>
    </row>
    <row r="10" spans="1:38" s="1" customFormat="1" ht="140.25" customHeight="1">
      <c r="A10" s="90" t="s">
        <v>166</v>
      </c>
      <c r="B10" s="91" t="s">
        <v>174</v>
      </c>
      <c r="C10" s="91" t="s">
        <v>175</v>
      </c>
      <c r="D10" s="91" t="s">
        <v>176</v>
      </c>
      <c r="E10" s="91" t="s">
        <v>92</v>
      </c>
      <c r="F10" s="91" t="s">
        <v>177</v>
      </c>
      <c r="G10" s="91" t="s">
        <v>94</v>
      </c>
      <c r="H10" s="91" t="s">
        <v>172</v>
      </c>
      <c r="I10" s="91" t="s">
        <v>161</v>
      </c>
      <c r="J10" s="143">
        <v>0.6</v>
      </c>
      <c r="K10" s="157" t="s">
        <v>638</v>
      </c>
      <c r="L10" s="203" t="s">
        <v>639</v>
      </c>
      <c r="M10" s="11" t="s">
        <v>640</v>
      </c>
      <c r="N10" s="12">
        <v>1</v>
      </c>
      <c r="O10" s="10" t="s">
        <v>333</v>
      </c>
      <c r="P10" s="10" t="s">
        <v>641</v>
      </c>
      <c r="Q10" s="245" t="s">
        <v>629</v>
      </c>
      <c r="R10" s="16"/>
      <c r="S10" s="16"/>
      <c r="T10" s="290"/>
      <c r="U10" s="482"/>
      <c r="V10" s="482"/>
      <c r="W10" s="483"/>
      <c r="X10" s="16"/>
      <c r="Y10" s="16"/>
      <c r="Z10" s="17"/>
      <c r="AA10" s="16"/>
      <c r="AB10" s="16"/>
      <c r="AC10" s="290"/>
      <c r="AD10" s="31"/>
      <c r="AE10" s="31"/>
      <c r="AF10" s="31"/>
      <c r="AG10" s="31"/>
      <c r="AH10" s="41"/>
      <c r="AI10" s="250"/>
      <c r="AJ10" s="43"/>
      <c r="AK10" s="44"/>
      <c r="AL10" s="45"/>
    </row>
    <row r="11" spans="1:38" ht="45.6" customHeight="1">
      <c r="A11" s="880" t="s">
        <v>350</v>
      </c>
      <c r="B11" s="667"/>
      <c r="C11" s="667"/>
      <c r="D11" s="667"/>
      <c r="E11" s="667"/>
      <c r="F11" s="667"/>
      <c r="G11" s="667"/>
      <c r="H11" s="667"/>
      <c r="I11" s="667"/>
      <c r="J11" s="667"/>
      <c r="K11" s="667"/>
      <c r="L11" s="667"/>
      <c r="M11" s="667"/>
      <c r="N11" s="667"/>
      <c r="O11" s="667"/>
      <c r="P11" s="668"/>
      <c r="Q11" s="18" t="s">
        <v>351</v>
      </c>
      <c r="R11" s="19"/>
      <c r="S11" s="20"/>
      <c r="T11" s="669" t="str">
        <f>IFERROR(AVERAGE(T7:T9),"-")</f>
        <v>-</v>
      </c>
      <c r="U11" s="19"/>
      <c r="V11" s="20"/>
      <c r="W11" s="669" t="str">
        <f>IFERROR(AVERAGE(#REF!),"-")</f>
        <v>-</v>
      </c>
      <c r="X11" s="19"/>
      <c r="Y11" s="20"/>
      <c r="Z11" s="669" t="str">
        <f>IFERROR(AVERAGE(#REF!),"-")</f>
        <v>-</v>
      </c>
      <c r="AA11" s="19"/>
      <c r="AB11" s="20"/>
      <c r="AC11" s="669" t="str">
        <f>IFERROR(AVERAGE(#REF!),"-")</f>
        <v>-</v>
      </c>
      <c r="AD11" s="32" t="str">
        <f>IFERROR(AVERAGE(AD7:AD9),"-")</f>
        <v>-</v>
      </c>
      <c r="AE11" s="33" t="str">
        <f>IFERROR(AVERAGE(AE7:AE9),"-")</f>
        <v>-</v>
      </c>
      <c r="AF11" s="33" t="str">
        <f>IFERROR(AVERAGE(AF7:AF9),"-")</f>
        <v>-</v>
      </c>
      <c r="AG11" s="46" t="str">
        <f>IFERROR(AVERAGE(AG7:AG9),"-")</f>
        <v>-</v>
      </c>
      <c r="AH11" s="678" t="str">
        <f>IFERROR(AVERAGE(AH7:AH9),"-")</f>
        <v>-</v>
      </c>
      <c r="AI11" s="47"/>
      <c r="AJ11" s="48"/>
      <c r="AK11" s="49"/>
      <c r="AL11" s="50"/>
    </row>
    <row r="12" spans="1:38" ht="25.5">
      <c r="R12" s="21"/>
      <c r="S12" s="22" t="s">
        <v>352</v>
      </c>
      <c r="T12" s="670"/>
      <c r="U12" s="21"/>
      <c r="V12" s="22" t="s">
        <v>353</v>
      </c>
      <c r="W12" s="670"/>
      <c r="X12" s="34"/>
      <c r="Y12" s="35" t="s">
        <v>354</v>
      </c>
      <c r="Z12" s="670"/>
      <c r="AA12" s="21"/>
      <c r="AB12" s="22" t="s">
        <v>355</v>
      </c>
      <c r="AC12" s="670"/>
      <c r="AD12" s="36"/>
      <c r="AE12" s="34"/>
      <c r="AF12" s="21"/>
      <c r="AG12" s="51" t="s">
        <v>356</v>
      </c>
      <c r="AH12" s="679"/>
    </row>
    <row r="13" spans="1:38" ht="15">
      <c r="K13" s="2" t="s">
        <v>642</v>
      </c>
      <c r="M13" s="14"/>
      <c r="N13" s="14"/>
      <c r="O13" s="14"/>
      <c r="P13" s="23"/>
      <c r="Q13" s="24"/>
      <c r="T13" s="25"/>
      <c r="Z13" s="25"/>
    </row>
    <row r="14" spans="1:38" ht="15">
      <c r="K14" s="2" t="s">
        <v>643</v>
      </c>
      <c r="M14"/>
      <c r="N14"/>
      <c r="O14"/>
      <c r="P14" s="26"/>
      <c r="Q14" s="27"/>
      <c r="T14" s="25"/>
      <c r="Z14" s="25"/>
    </row>
    <row r="15" spans="1:38" ht="15">
      <c r="K15" s="573" t="s">
        <v>644</v>
      </c>
      <c r="M15"/>
      <c r="N15"/>
      <c r="O15"/>
      <c r="P15" s="26"/>
      <c r="Q15" s="27"/>
      <c r="T15" s="25"/>
      <c r="Z15" s="25"/>
    </row>
    <row r="16" spans="1:38" ht="15">
      <c r="K16" s="2" t="s">
        <v>645</v>
      </c>
      <c r="M16"/>
      <c r="N16"/>
      <c r="O16"/>
      <c r="P16" s="26"/>
      <c r="Q16" s="27"/>
      <c r="T16" s="25"/>
      <c r="Z16" s="25"/>
    </row>
    <row r="17" spans="11:26" ht="15">
      <c r="K17" s="2" t="s">
        <v>646</v>
      </c>
      <c r="M17"/>
      <c r="N17"/>
      <c r="O17"/>
      <c r="P17" s="26"/>
      <c r="Q17" s="27"/>
      <c r="T17" s="25"/>
      <c r="Z17" s="25"/>
    </row>
    <row r="18" spans="11:26" ht="15">
      <c r="K18" s="573" t="s">
        <v>647</v>
      </c>
      <c r="M18"/>
      <c r="N18"/>
      <c r="O18"/>
      <c r="P18" s="26"/>
      <c r="Q18" s="27"/>
      <c r="T18" s="25"/>
      <c r="Z18" s="25"/>
    </row>
    <row r="19" spans="11:26" ht="15">
      <c r="M19"/>
      <c r="N19"/>
      <c r="O19"/>
      <c r="P19" s="26"/>
      <c r="Q19" s="27"/>
      <c r="T19" s="25"/>
      <c r="Z19" s="25"/>
    </row>
    <row r="20" spans="11:26" ht="15">
      <c r="M20"/>
      <c r="N20"/>
      <c r="O20"/>
      <c r="P20" s="26"/>
      <c r="Q20" s="27"/>
      <c r="T20" s="25"/>
      <c r="Z20" s="25"/>
    </row>
    <row r="21" spans="11:26">
      <c r="T21" s="25"/>
      <c r="Z21" s="25"/>
    </row>
    <row r="22" spans="11:26">
      <c r="Q22" s="28"/>
      <c r="T22" s="25"/>
      <c r="W22" s="25"/>
      <c r="Z22" s="25"/>
    </row>
    <row r="23" spans="11:26">
      <c r="Q23" s="25"/>
      <c r="T23" s="25"/>
      <c r="W23" s="25"/>
      <c r="Z23" s="25"/>
    </row>
  </sheetData>
  <mergeCells count="57">
    <mergeCell ref="AH11:AH12"/>
    <mergeCell ref="AJ1:AL2"/>
    <mergeCell ref="A2:B3"/>
    <mergeCell ref="AI4:AL5"/>
    <mergeCell ref="Z5:Z6"/>
    <mergeCell ref="Z11:Z12"/>
    <mergeCell ref="AA5:AA6"/>
    <mergeCell ref="AB5:AB6"/>
    <mergeCell ref="AC5:AC6"/>
    <mergeCell ref="AC11:AC12"/>
    <mergeCell ref="T11:T12"/>
    <mergeCell ref="U5:U6"/>
    <mergeCell ref="V5:V6"/>
    <mergeCell ref="W5:W6"/>
    <mergeCell ref="W11:W12"/>
    <mergeCell ref="H7:H9"/>
    <mergeCell ref="A11:P11"/>
    <mergeCell ref="A5:A6"/>
    <mergeCell ref="A7:A9"/>
    <mergeCell ref="B5:B6"/>
    <mergeCell ref="B7:B9"/>
    <mergeCell ref="C5:C6"/>
    <mergeCell ref="C7:C9"/>
    <mergeCell ref="D5:D6"/>
    <mergeCell ref="D7:D9"/>
    <mergeCell ref="E5:E6"/>
    <mergeCell ref="E7:E9"/>
    <mergeCell ref="F5:F6"/>
    <mergeCell ref="F7:F9"/>
    <mergeCell ref="G5:G6"/>
    <mergeCell ref="G7:G9"/>
    <mergeCell ref="H5:H6"/>
    <mergeCell ref="A4:J4"/>
    <mergeCell ref="I7:I9"/>
    <mergeCell ref="J7:J9"/>
    <mergeCell ref="K4:Q4"/>
    <mergeCell ref="K5:K6"/>
    <mergeCell ref="R4:AC4"/>
    <mergeCell ref="AD4:AH4"/>
    <mergeCell ref="AD5:AH5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Y5:Y6"/>
    <mergeCell ref="A1:B1"/>
    <mergeCell ref="C1:AI1"/>
    <mergeCell ref="D2:AI2"/>
    <mergeCell ref="D3:AI3"/>
    <mergeCell ref="AJ3:AL3"/>
    <mergeCell ref="C2:C3"/>
  </mergeCells>
  <conditionalFormatting sqref="AD7:AH10">
    <cfRule type="cellIs" dxfId="83" priority="1" operator="lessThan">
      <formula>0.6</formula>
    </cfRule>
    <cfRule type="cellIs" dxfId="82" priority="2" operator="between">
      <formula>60%</formula>
      <formula>79%</formula>
    </cfRule>
    <cfRule type="cellIs" dxfId="81" priority="3" operator="between">
      <formula>80%</formula>
      <formula>100%</formula>
    </cfRule>
  </conditionalFormatting>
  <conditionalFormatting sqref="AH11">
    <cfRule type="cellIs" dxfId="80" priority="19" operator="lessThan">
      <formula>0.6</formula>
    </cfRule>
    <cfRule type="cellIs" dxfId="79" priority="20" operator="between">
      <formula>60%</formula>
      <formula>79%</formula>
    </cfRule>
    <cfRule type="cellIs" dxfId="78" priority="21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4"/>
  <dimension ref="A1:AL29"/>
  <sheetViews>
    <sheetView topLeftCell="A3" zoomScale="70" zoomScaleNormal="70" workbookViewId="0">
      <selection activeCell="K20" sqref="K20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3.5703125" style="2" customWidth="1"/>
    <col min="8" max="9" width="31" style="2" customWidth="1"/>
    <col min="10" max="10" width="12.7109375" style="2" customWidth="1"/>
    <col min="11" max="11" width="37.140625" style="2" customWidth="1"/>
    <col min="12" max="12" width="16.85546875" style="2" customWidth="1"/>
    <col min="13" max="13" width="25.28515625" style="2" customWidth="1"/>
    <col min="14" max="15" width="16.5703125" style="2" customWidth="1"/>
    <col min="16" max="16" width="32.28515625" style="2" customWidth="1"/>
    <col min="17" max="17" width="19.42578125" style="2" customWidth="1"/>
    <col min="18" max="18" width="27.140625" style="2" customWidth="1"/>
    <col min="19" max="19" width="26.285156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3.710937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59"/>
      <c r="D1" s="642" t="s">
        <v>293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648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876" t="s">
        <v>297</v>
      </c>
      <c r="B4" s="876"/>
      <c r="C4" s="877"/>
      <c r="D4" s="877"/>
      <c r="E4" s="877"/>
      <c r="F4" s="877"/>
      <c r="G4" s="877"/>
      <c r="H4" s="877"/>
      <c r="I4" s="877"/>
      <c r="J4" s="877"/>
      <c r="K4" s="858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904" t="s">
        <v>22</v>
      </c>
      <c r="L5" s="911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565">
        <v>2026</v>
      </c>
      <c r="K6" s="904"/>
      <c r="L6" s="912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50.25" customHeight="1">
      <c r="A7" s="777" t="s">
        <v>88</v>
      </c>
      <c r="B7" s="777" t="s">
        <v>89</v>
      </c>
      <c r="C7" s="777" t="s">
        <v>90</v>
      </c>
      <c r="D7" s="905" t="s">
        <v>91</v>
      </c>
      <c r="E7" s="797" t="s">
        <v>92</v>
      </c>
      <c r="F7" s="905" t="s">
        <v>93</v>
      </c>
      <c r="G7" s="905" t="s">
        <v>94</v>
      </c>
      <c r="H7" s="905" t="s">
        <v>95</v>
      </c>
      <c r="I7" s="905" t="s">
        <v>96</v>
      </c>
      <c r="J7" s="827">
        <v>0.7</v>
      </c>
      <c r="K7" s="909" t="s">
        <v>649</v>
      </c>
      <c r="L7" s="226" t="s">
        <v>650</v>
      </c>
      <c r="M7" s="201" t="s">
        <v>651</v>
      </c>
      <c r="N7" s="556">
        <v>1</v>
      </c>
      <c r="O7" s="201" t="s">
        <v>652</v>
      </c>
      <c r="P7" s="57" t="s">
        <v>653</v>
      </c>
      <c r="Q7" s="15" t="s">
        <v>66</v>
      </c>
      <c r="R7" s="16"/>
      <c r="S7" s="16"/>
      <c r="T7" s="232"/>
      <c r="U7" s="484"/>
      <c r="V7" s="484"/>
      <c r="W7" s="233"/>
      <c r="X7" s="16"/>
      <c r="Y7" s="16"/>
      <c r="Z7" s="233"/>
      <c r="AA7" s="16"/>
      <c r="AB7" s="16"/>
      <c r="AC7" s="233"/>
      <c r="AD7" s="31"/>
      <c r="AE7" s="31"/>
      <c r="AF7" s="31"/>
      <c r="AG7" s="31"/>
      <c r="AH7" s="41"/>
      <c r="AI7" s="238"/>
      <c r="AJ7" s="43"/>
      <c r="AK7" s="44"/>
      <c r="AL7" s="45"/>
    </row>
    <row r="8" spans="1:38" s="1" customFormat="1" ht="60.75" customHeight="1">
      <c r="A8" s="777"/>
      <c r="B8" s="777"/>
      <c r="C8" s="777"/>
      <c r="D8" s="905"/>
      <c r="E8" s="798"/>
      <c r="F8" s="905"/>
      <c r="G8" s="905"/>
      <c r="H8" s="905"/>
      <c r="I8" s="905"/>
      <c r="J8" s="827"/>
      <c r="K8" s="675"/>
      <c r="L8" s="226" t="s">
        <v>654</v>
      </c>
      <c r="M8" s="201" t="s">
        <v>655</v>
      </c>
      <c r="N8" s="556">
        <v>1</v>
      </c>
      <c r="O8" s="199" t="s">
        <v>656</v>
      </c>
      <c r="P8" s="57" t="s">
        <v>657</v>
      </c>
      <c r="Q8" s="15" t="s">
        <v>66</v>
      </c>
      <c r="R8" s="16"/>
      <c r="S8" s="16"/>
      <c r="T8" s="554"/>
      <c r="U8" s="484"/>
      <c r="V8" s="484"/>
      <c r="W8" s="234"/>
      <c r="X8" s="16"/>
      <c r="Y8" s="16"/>
      <c r="Z8" s="234"/>
      <c r="AA8" s="16"/>
      <c r="AB8" s="16"/>
      <c r="AC8" s="234"/>
      <c r="AD8" s="31"/>
      <c r="AE8" s="31"/>
      <c r="AF8" s="31"/>
      <c r="AG8" s="31"/>
      <c r="AH8" s="41"/>
      <c r="AI8" s="238"/>
      <c r="AJ8" s="43"/>
      <c r="AK8" s="44"/>
      <c r="AL8" s="45"/>
    </row>
    <row r="9" spans="1:38" s="1" customFormat="1" ht="63.75">
      <c r="A9" s="777"/>
      <c r="B9" s="777"/>
      <c r="C9" s="777"/>
      <c r="D9" s="905"/>
      <c r="E9" s="798"/>
      <c r="F9" s="905"/>
      <c r="G9" s="905"/>
      <c r="H9" s="905"/>
      <c r="I9" s="905"/>
      <c r="J9" s="827"/>
      <c r="K9" s="599" t="s">
        <v>658</v>
      </c>
      <c r="L9" s="226" t="s">
        <v>659</v>
      </c>
      <c r="M9" s="201" t="s">
        <v>660</v>
      </c>
      <c r="N9" s="555" t="s">
        <v>661</v>
      </c>
      <c r="O9" s="201" t="s">
        <v>662</v>
      </c>
      <c r="P9" s="57" t="s">
        <v>663</v>
      </c>
      <c r="Q9" s="15" t="s">
        <v>66</v>
      </c>
      <c r="R9" s="16"/>
      <c r="S9" s="16"/>
      <c r="T9" s="554"/>
      <c r="U9" s="484"/>
      <c r="V9" s="484"/>
      <c r="W9" s="234"/>
      <c r="X9" s="16"/>
      <c r="Y9" s="16"/>
      <c r="Z9" s="234"/>
      <c r="AA9" s="16"/>
      <c r="AB9" s="16"/>
      <c r="AC9" s="234"/>
      <c r="AD9" s="31"/>
      <c r="AE9" s="31"/>
      <c r="AF9" s="31"/>
      <c r="AG9" s="31"/>
      <c r="AH9" s="41"/>
      <c r="AI9" s="238"/>
      <c r="AJ9" s="43"/>
      <c r="AK9" s="44"/>
      <c r="AL9" s="45"/>
    </row>
    <row r="10" spans="1:38" s="1" customFormat="1" ht="58.5" customHeight="1">
      <c r="A10" s="777"/>
      <c r="B10" s="777"/>
      <c r="C10" s="777"/>
      <c r="D10" s="905"/>
      <c r="E10" s="798"/>
      <c r="F10" s="905"/>
      <c r="G10" s="905"/>
      <c r="H10" s="905"/>
      <c r="I10" s="905"/>
      <c r="J10" s="906"/>
      <c r="K10" s="54" t="s">
        <v>664</v>
      </c>
      <c r="L10" s="616" t="s">
        <v>665</v>
      </c>
      <c r="M10" s="557" t="s">
        <v>666</v>
      </c>
      <c r="N10" s="202">
        <v>1</v>
      </c>
      <c r="O10" s="199" t="s">
        <v>652</v>
      </c>
      <c r="P10" s="57" t="s">
        <v>667</v>
      </c>
      <c r="Q10" s="15" t="s">
        <v>66</v>
      </c>
      <c r="R10" s="16"/>
      <c r="S10" s="16"/>
      <c r="T10" s="554"/>
      <c r="U10" s="484"/>
      <c r="V10" s="484"/>
      <c r="W10" s="234"/>
      <c r="X10" s="16"/>
      <c r="Y10" s="16"/>
      <c r="Z10" s="234"/>
      <c r="AA10" s="16"/>
      <c r="AB10" s="16"/>
      <c r="AC10" s="234"/>
      <c r="AD10" s="31"/>
      <c r="AE10" s="31"/>
      <c r="AF10" s="31"/>
      <c r="AG10" s="31"/>
      <c r="AH10" s="41"/>
      <c r="AI10" s="238"/>
      <c r="AJ10" s="43"/>
      <c r="AK10" s="44"/>
      <c r="AL10" s="45"/>
    </row>
    <row r="11" spans="1:38" s="1" customFormat="1" ht="54.75" customHeight="1">
      <c r="A11" s="777"/>
      <c r="B11" s="777"/>
      <c r="C11" s="777"/>
      <c r="D11" s="905"/>
      <c r="E11" s="798"/>
      <c r="F11" s="905"/>
      <c r="G11" s="905"/>
      <c r="H11" s="905"/>
      <c r="I11" s="905"/>
      <c r="J11" s="827"/>
      <c r="K11" s="908" t="s">
        <v>668</v>
      </c>
      <c r="L11" s="226" t="s">
        <v>654</v>
      </c>
      <c r="M11" s="97" t="s">
        <v>655</v>
      </c>
      <c r="N11" s="556">
        <v>1</v>
      </c>
      <c r="O11" s="199" t="s">
        <v>656</v>
      </c>
      <c r="P11" s="57" t="s">
        <v>657</v>
      </c>
      <c r="Q11" s="15" t="s">
        <v>66</v>
      </c>
      <c r="R11" s="16"/>
      <c r="S11" s="16"/>
      <c r="T11" s="554"/>
      <c r="U11" s="484"/>
      <c r="V11" s="484"/>
      <c r="W11" s="234"/>
      <c r="X11" s="16"/>
      <c r="Y11" s="16"/>
      <c r="Z11" s="234"/>
      <c r="AA11" s="16"/>
      <c r="AB11" s="16"/>
      <c r="AC11" s="234"/>
      <c r="AD11" s="31"/>
      <c r="AE11" s="31"/>
      <c r="AF11" s="31"/>
      <c r="AG11" s="31"/>
      <c r="AH11" s="41"/>
      <c r="AI11" s="238"/>
      <c r="AJ11" s="43"/>
      <c r="AK11" s="44"/>
      <c r="AL11" s="45"/>
    </row>
    <row r="12" spans="1:38" s="1" customFormat="1" ht="76.5" customHeight="1">
      <c r="A12" s="777"/>
      <c r="B12" s="777"/>
      <c r="C12" s="777"/>
      <c r="D12" s="905"/>
      <c r="E12" s="799"/>
      <c r="F12" s="905"/>
      <c r="G12" s="797"/>
      <c r="H12" s="797"/>
      <c r="I12" s="797"/>
      <c r="J12" s="907"/>
      <c r="K12" s="675"/>
      <c r="L12" s="557" t="s">
        <v>669</v>
      </c>
      <c r="M12" s="561" t="s">
        <v>660</v>
      </c>
      <c r="N12" s="558" t="s">
        <v>395</v>
      </c>
      <c r="O12" s="561" t="s">
        <v>662</v>
      </c>
      <c r="P12" s="57" t="s">
        <v>670</v>
      </c>
      <c r="Q12" s="15" t="s">
        <v>66</v>
      </c>
      <c r="R12" s="16"/>
      <c r="S12" s="16"/>
      <c r="T12" s="234"/>
      <c r="U12" s="484"/>
      <c r="V12" s="482"/>
      <c r="W12" s="486"/>
      <c r="X12" s="16"/>
      <c r="Y12" s="16"/>
      <c r="Z12" s="234"/>
      <c r="AA12" s="16"/>
      <c r="AB12" s="16"/>
      <c r="AC12" s="234"/>
      <c r="AD12" s="31"/>
      <c r="AE12" s="31"/>
      <c r="AF12" s="31"/>
      <c r="AG12" s="31"/>
      <c r="AH12" s="41"/>
      <c r="AI12" s="215"/>
      <c r="AJ12" s="43"/>
      <c r="AK12" s="44"/>
      <c r="AL12" s="45"/>
    </row>
    <row r="13" spans="1:38" s="1" customFormat="1" ht="119.25" customHeight="1">
      <c r="A13" s="778" t="s">
        <v>166</v>
      </c>
      <c r="B13" s="778" t="s">
        <v>174</v>
      </c>
      <c r="C13" s="778" t="s">
        <v>175</v>
      </c>
      <c r="D13" s="778" t="s">
        <v>176</v>
      </c>
      <c r="E13" s="778" t="s">
        <v>92</v>
      </c>
      <c r="F13" s="797" t="s">
        <v>177</v>
      </c>
      <c r="G13" s="777" t="s">
        <v>94</v>
      </c>
      <c r="H13" s="777" t="s">
        <v>172</v>
      </c>
      <c r="I13" s="777" t="s">
        <v>161</v>
      </c>
      <c r="J13" s="827">
        <v>0.6</v>
      </c>
      <c r="K13" s="818" t="s">
        <v>671</v>
      </c>
      <c r="L13" s="97" t="s">
        <v>672</v>
      </c>
      <c r="M13" s="201" t="s">
        <v>673</v>
      </c>
      <c r="N13" s="564" t="s">
        <v>661</v>
      </c>
      <c r="O13" s="201" t="s">
        <v>333</v>
      </c>
      <c r="P13" s="560" t="s">
        <v>674</v>
      </c>
      <c r="Q13" s="15" t="s">
        <v>66</v>
      </c>
      <c r="R13" s="16"/>
      <c r="S13" s="16"/>
      <c r="T13" s="234"/>
      <c r="U13" s="484"/>
      <c r="V13" s="482"/>
      <c r="W13" s="486"/>
      <c r="X13" s="16"/>
      <c r="Y13" s="16"/>
      <c r="Z13" s="234"/>
      <c r="AA13" s="16"/>
      <c r="AB13" s="16"/>
      <c r="AC13" s="234"/>
      <c r="AD13" s="31"/>
      <c r="AE13" s="31"/>
      <c r="AF13" s="31"/>
      <c r="AG13" s="31"/>
      <c r="AH13" s="41"/>
      <c r="AI13" s="215"/>
      <c r="AJ13" s="43"/>
      <c r="AK13" s="44"/>
      <c r="AL13" s="45"/>
    </row>
    <row r="14" spans="1:38" s="1" customFormat="1" ht="104.25" customHeight="1">
      <c r="A14" s="795"/>
      <c r="B14" s="795"/>
      <c r="C14" s="795"/>
      <c r="D14" s="795"/>
      <c r="E14" s="795"/>
      <c r="F14" s="799"/>
      <c r="G14" s="777"/>
      <c r="H14" s="777"/>
      <c r="I14" s="777"/>
      <c r="J14" s="827"/>
      <c r="K14" s="910"/>
      <c r="L14" s="562" t="s">
        <v>675</v>
      </c>
      <c r="M14" s="228" t="s">
        <v>676</v>
      </c>
      <c r="N14" s="563" t="s">
        <v>661</v>
      </c>
      <c r="O14" s="203" t="s">
        <v>333</v>
      </c>
      <c r="P14" s="559" t="s">
        <v>677</v>
      </c>
      <c r="Q14" s="15" t="s">
        <v>66</v>
      </c>
      <c r="R14" s="16"/>
      <c r="S14" s="16"/>
      <c r="T14" s="235"/>
      <c r="U14" s="484"/>
      <c r="V14" s="482"/>
      <c r="W14" s="487"/>
      <c r="X14" s="16"/>
      <c r="Y14" s="16"/>
      <c r="Z14" s="236"/>
      <c r="AA14" s="16"/>
      <c r="AB14" s="16"/>
      <c r="AC14" s="236"/>
      <c r="AD14" s="31"/>
      <c r="AE14" s="31"/>
      <c r="AF14" s="31"/>
      <c r="AG14" s="31"/>
      <c r="AH14" s="41"/>
      <c r="AI14" s="190"/>
      <c r="AJ14" s="43"/>
      <c r="AK14" s="44"/>
      <c r="AL14" s="45"/>
    </row>
    <row r="15" spans="1:38" s="1" customFormat="1" ht="92.25" customHeight="1">
      <c r="A15" s="778" t="s">
        <v>179</v>
      </c>
      <c r="B15" s="778" t="s">
        <v>180</v>
      </c>
      <c r="C15" s="778" t="s">
        <v>181</v>
      </c>
      <c r="D15" s="52" t="s">
        <v>182</v>
      </c>
      <c r="E15" s="552" t="s">
        <v>183</v>
      </c>
      <c r="F15" s="64" t="s">
        <v>184</v>
      </c>
      <c r="G15" s="53" t="s">
        <v>185</v>
      </c>
      <c r="H15" s="53" t="s">
        <v>186</v>
      </c>
      <c r="I15" s="53" t="s">
        <v>187</v>
      </c>
      <c r="J15" s="592" t="s">
        <v>185</v>
      </c>
      <c r="K15" s="551" t="s">
        <v>678</v>
      </c>
      <c r="L15" s="98" t="s">
        <v>679</v>
      </c>
      <c r="M15" s="201" t="s">
        <v>680</v>
      </c>
      <c r="N15" s="202">
        <v>3</v>
      </c>
      <c r="O15" s="9" t="s">
        <v>333</v>
      </c>
      <c r="P15" s="97" t="s">
        <v>681</v>
      </c>
      <c r="Q15" s="15" t="s">
        <v>66</v>
      </c>
      <c r="R15" s="16"/>
      <c r="S15" s="16"/>
      <c r="T15" s="237"/>
      <c r="U15" s="484"/>
      <c r="V15" s="97"/>
      <c r="W15" s="481"/>
      <c r="X15" s="16"/>
      <c r="Y15" s="16"/>
      <c r="Z15" s="237"/>
      <c r="AA15" s="16"/>
      <c r="AB15" s="16"/>
      <c r="AC15" s="237"/>
      <c r="AD15" s="31"/>
      <c r="AE15" s="31"/>
      <c r="AF15" s="31"/>
      <c r="AG15" s="31"/>
      <c r="AH15" s="41"/>
      <c r="AI15" s="215"/>
      <c r="AJ15" s="43"/>
      <c r="AK15" s="44"/>
      <c r="AL15" s="45"/>
    </row>
    <row r="16" spans="1:38" s="1" customFormat="1" ht="100.5" customHeight="1">
      <c r="A16" s="795"/>
      <c r="B16" s="795"/>
      <c r="C16" s="795"/>
      <c r="D16" s="64" t="s">
        <v>195</v>
      </c>
      <c r="E16" s="63" t="s">
        <v>196</v>
      </c>
      <c r="F16" s="66" t="s">
        <v>197</v>
      </c>
      <c r="G16" s="67">
        <v>0.35</v>
      </c>
      <c r="H16" s="224" t="s">
        <v>198</v>
      </c>
      <c r="I16" s="229" t="s">
        <v>187</v>
      </c>
      <c r="J16" s="72">
        <v>0.8</v>
      </c>
      <c r="K16" s="230" t="s">
        <v>682</v>
      </c>
      <c r="L16" s="101" t="s">
        <v>683</v>
      </c>
      <c r="M16" s="102" t="s">
        <v>435</v>
      </c>
      <c r="N16" s="231">
        <v>0.8</v>
      </c>
      <c r="O16" s="157" t="s">
        <v>333</v>
      </c>
      <c r="P16" s="10" t="s">
        <v>684</v>
      </c>
      <c r="Q16" s="15" t="s">
        <v>66</v>
      </c>
      <c r="R16" s="16"/>
      <c r="S16" s="16"/>
      <c r="T16" s="188"/>
      <c r="U16" s="482"/>
      <c r="V16" s="482"/>
      <c r="W16" s="188"/>
      <c r="X16" s="16"/>
      <c r="Y16" s="16"/>
      <c r="Z16" s="188"/>
      <c r="AA16" s="16"/>
      <c r="AB16" s="16"/>
      <c r="AC16" s="188"/>
      <c r="AD16" s="31"/>
      <c r="AE16" s="31"/>
      <c r="AF16" s="31"/>
      <c r="AG16" s="31"/>
      <c r="AH16" s="41"/>
      <c r="AI16" s="215"/>
      <c r="AJ16" s="43"/>
      <c r="AK16" s="44"/>
      <c r="AL16" s="45"/>
    </row>
    <row r="17" spans="1:38" ht="45.6" customHeight="1">
      <c r="A17" s="665" t="s">
        <v>350</v>
      </c>
      <c r="B17" s="666"/>
      <c r="C17" s="666"/>
      <c r="D17" s="666"/>
      <c r="E17" s="666"/>
      <c r="F17" s="666"/>
      <c r="G17" s="666"/>
      <c r="H17" s="667"/>
      <c r="I17" s="667"/>
      <c r="J17" s="667"/>
      <c r="K17" s="667"/>
      <c r="L17" s="667"/>
      <c r="M17" s="667"/>
      <c r="N17" s="667"/>
      <c r="O17" s="667"/>
      <c r="P17" s="668"/>
      <c r="Q17" s="18" t="s">
        <v>351</v>
      </c>
      <c r="R17" s="19"/>
      <c r="S17" s="20"/>
      <c r="T17" s="669" t="str">
        <f>IFERROR(AVERAGE(T7:T7),"-")</f>
        <v>-</v>
      </c>
      <c r="U17" s="19"/>
      <c r="V17" s="20"/>
      <c r="W17" s="669" t="str">
        <f>IFERROR(AVERAGE(W7:W7),"-")</f>
        <v>-</v>
      </c>
      <c r="X17" s="19"/>
      <c r="Y17" s="20"/>
      <c r="Z17" s="669" t="str">
        <f>IFERROR(AVERAGE(Z7:Z7),"-")</f>
        <v>-</v>
      </c>
      <c r="AA17" s="19"/>
      <c r="AB17" s="20"/>
      <c r="AC17" s="669" t="str">
        <f>IFERROR(AVERAGE(AC7:AC7),"-")</f>
        <v>-</v>
      </c>
      <c r="AD17" s="32" t="str">
        <f>IFERROR(AVERAGE(AD7:AD16),"-")</f>
        <v>-</v>
      </c>
      <c r="AE17" s="33" t="str">
        <f>IFERROR(AVERAGE(AE7:AE16),"-")</f>
        <v>-</v>
      </c>
      <c r="AF17" s="33" t="str">
        <f>IFERROR(AVERAGE(AF7:AF16),"-")</f>
        <v>-</v>
      </c>
      <c r="AG17" s="33" t="str">
        <f>IFERROR(AVERAGE(AG7:AG16),"-")</f>
        <v>-</v>
      </c>
      <c r="AH17" s="678" t="str">
        <f>IFERROR(AVERAGE(AH7:AH16),"-")</f>
        <v>-</v>
      </c>
      <c r="AI17" s="47"/>
      <c r="AJ17" s="48"/>
      <c r="AK17" s="49"/>
      <c r="AL17" s="50"/>
    </row>
    <row r="18" spans="1:38" ht="25.5">
      <c r="R18" s="21"/>
      <c r="S18" s="22" t="s">
        <v>352</v>
      </c>
      <c r="T18" s="670"/>
      <c r="U18" s="21"/>
      <c r="V18" s="22" t="s">
        <v>353</v>
      </c>
      <c r="W18" s="670"/>
      <c r="X18" s="34"/>
      <c r="Y18" s="35" t="s">
        <v>354</v>
      </c>
      <c r="Z18" s="670"/>
      <c r="AA18" s="21"/>
      <c r="AB18" s="22" t="s">
        <v>355</v>
      </c>
      <c r="AC18" s="670"/>
      <c r="AD18" s="36"/>
      <c r="AE18" s="34"/>
      <c r="AF18" s="21"/>
      <c r="AG18" s="51" t="s">
        <v>356</v>
      </c>
      <c r="AH18" s="679"/>
    </row>
    <row r="19" spans="1:38" ht="15">
      <c r="N19" s="14"/>
      <c r="O19" s="14"/>
      <c r="P19" s="23"/>
      <c r="Q19" s="24"/>
      <c r="T19" s="25"/>
      <c r="Z19" s="25"/>
    </row>
    <row r="20" spans="1:38" ht="15">
      <c r="M20"/>
      <c r="N20"/>
      <c r="O20"/>
      <c r="P20" s="26"/>
      <c r="Q20" s="27"/>
      <c r="T20" s="25"/>
      <c r="Z20" s="25"/>
    </row>
    <row r="21" spans="1:38" ht="15">
      <c r="M21"/>
      <c r="N21"/>
      <c r="O21"/>
      <c r="P21" s="26"/>
      <c r="Q21" s="27"/>
      <c r="T21" s="25"/>
      <c r="Z21" s="25"/>
    </row>
    <row r="22" spans="1:38" ht="15">
      <c r="M22"/>
      <c r="N22"/>
      <c r="O22"/>
      <c r="P22" s="26"/>
      <c r="Q22" s="27"/>
      <c r="T22" s="25"/>
      <c r="Z22" s="25"/>
    </row>
    <row r="23" spans="1:38" ht="15">
      <c r="M23"/>
      <c r="N23"/>
      <c r="O23"/>
      <c r="P23" s="26"/>
      <c r="Q23" s="27"/>
      <c r="T23" s="25"/>
      <c r="Z23" s="25"/>
    </row>
    <row r="24" spans="1:38" ht="15">
      <c r="M24"/>
      <c r="N24"/>
      <c r="O24"/>
      <c r="P24" s="26"/>
      <c r="Q24" s="27"/>
      <c r="T24" s="25"/>
      <c r="Z24" s="25"/>
    </row>
    <row r="25" spans="1:38" ht="15">
      <c r="M25"/>
      <c r="N25"/>
      <c r="O25"/>
      <c r="P25" s="26"/>
      <c r="Q25" s="27"/>
      <c r="T25" s="25"/>
      <c r="Z25" s="25"/>
    </row>
    <row r="26" spans="1:38" ht="15">
      <c r="M26"/>
      <c r="N26"/>
      <c r="O26"/>
      <c r="P26" s="26"/>
      <c r="Q26" s="27"/>
      <c r="T26" s="25"/>
      <c r="Z26" s="25"/>
    </row>
    <row r="27" spans="1:38">
      <c r="T27" s="25"/>
      <c r="Z27" s="25"/>
    </row>
    <row r="28" spans="1:38">
      <c r="Q28" s="28"/>
      <c r="T28" s="25"/>
      <c r="W28" s="25"/>
      <c r="Z28" s="25"/>
    </row>
    <row r="29" spans="1:38">
      <c r="Q29" s="25"/>
      <c r="T29" s="25"/>
      <c r="W29" s="25"/>
      <c r="Z29" s="25"/>
    </row>
  </sheetData>
  <mergeCells count="73">
    <mergeCell ref="F13:F14"/>
    <mergeCell ref="G13:G14"/>
    <mergeCell ref="H13:H14"/>
    <mergeCell ref="I13:I14"/>
    <mergeCell ref="J13:J14"/>
    <mergeCell ref="A13:A14"/>
    <mergeCell ref="B13:B14"/>
    <mergeCell ref="C13:C14"/>
    <mergeCell ref="D13:D14"/>
    <mergeCell ref="E13:E14"/>
    <mergeCell ref="K13:K14"/>
    <mergeCell ref="AH17:AH18"/>
    <mergeCell ref="AI4:AL5"/>
    <mergeCell ref="AJ1:AL2"/>
    <mergeCell ref="A2:B3"/>
    <mergeCell ref="Z17:Z18"/>
    <mergeCell ref="AA5:AA6"/>
    <mergeCell ref="AB5:AB6"/>
    <mergeCell ref="AC5:AC6"/>
    <mergeCell ref="AC17:AC18"/>
    <mergeCell ref="T17:T18"/>
    <mergeCell ref="U5:U6"/>
    <mergeCell ref="V5:V6"/>
    <mergeCell ref="W5:W6"/>
    <mergeCell ref="W17:W18"/>
    <mergeCell ref="L5:L6"/>
    <mergeCell ref="G7:G12"/>
    <mergeCell ref="M5:M6"/>
    <mergeCell ref="N5:N6"/>
    <mergeCell ref="O5:O6"/>
    <mergeCell ref="H7:H12"/>
    <mergeCell ref="I7:I12"/>
    <mergeCell ref="J7:J12"/>
    <mergeCell ref="K11:K12"/>
    <mergeCell ref="K7:K8"/>
    <mergeCell ref="A17:P17"/>
    <mergeCell ref="A5:A6"/>
    <mergeCell ref="A7:A12"/>
    <mergeCell ref="A15:A16"/>
    <mergeCell ref="B5:B6"/>
    <mergeCell ref="B7:B12"/>
    <mergeCell ref="B15:B16"/>
    <mergeCell ref="C5:C6"/>
    <mergeCell ref="C7:C12"/>
    <mergeCell ref="C15:C16"/>
    <mergeCell ref="D5:D6"/>
    <mergeCell ref="D7:D12"/>
    <mergeCell ref="E5:E6"/>
    <mergeCell ref="E7:E12"/>
    <mergeCell ref="F7:F12"/>
    <mergeCell ref="G5:G6"/>
    <mergeCell ref="A4:J4"/>
    <mergeCell ref="K4:Q4"/>
    <mergeCell ref="R4:AC4"/>
    <mergeCell ref="AD4:AH4"/>
    <mergeCell ref="AD5:AH5"/>
    <mergeCell ref="F5:F6"/>
    <mergeCell ref="H5:H6"/>
    <mergeCell ref="K5:K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D1:AI1"/>
    <mergeCell ref="D2:AI2"/>
    <mergeCell ref="D3:AI3"/>
    <mergeCell ref="AJ3:AL3"/>
    <mergeCell ref="C2:C3"/>
  </mergeCells>
  <conditionalFormatting sqref="AD7:AH16">
    <cfRule type="cellIs" dxfId="77" priority="1" operator="lessThan">
      <formula>0.6</formula>
    </cfRule>
    <cfRule type="cellIs" dxfId="76" priority="2" operator="between">
      <formula>60%</formula>
      <formula>79%</formula>
    </cfRule>
    <cfRule type="cellIs" dxfId="75" priority="3" operator="between">
      <formula>80%</formula>
      <formula>100%</formula>
    </cfRule>
  </conditionalFormatting>
  <conditionalFormatting sqref="AH17">
    <cfRule type="cellIs" dxfId="74" priority="4" operator="lessThan">
      <formula>0.6</formula>
    </cfRule>
    <cfRule type="cellIs" dxfId="73" priority="5" operator="between">
      <formula>60%</formula>
      <formula>79%</formula>
    </cfRule>
    <cfRule type="cellIs" dxfId="72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1"/>
  <dimension ref="A1:AN28"/>
  <sheetViews>
    <sheetView topLeftCell="A2" zoomScale="70" zoomScaleNormal="70" workbookViewId="0">
      <selection activeCell="K11" sqref="K11:K15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3.42578125" style="2" customWidth="1"/>
    <col min="8" max="9" width="31" style="2" customWidth="1"/>
    <col min="10" max="10" width="12.7109375" style="2" customWidth="1"/>
    <col min="11" max="11" width="37.140625" style="2" customWidth="1"/>
    <col min="12" max="12" width="22" style="2" customWidth="1"/>
    <col min="13" max="13" width="25.28515625" style="2" customWidth="1"/>
    <col min="14" max="15" width="16.5703125" style="2" customWidth="1"/>
    <col min="16" max="16" width="21.710937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31.57031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4.8554687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40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40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40" ht="41.25" customHeight="1">
      <c r="A3" s="637"/>
      <c r="B3" s="637"/>
      <c r="C3" s="636"/>
      <c r="D3" s="645" t="s">
        <v>685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40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40" ht="43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40" ht="42.75" customHeight="1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40" ht="102">
      <c r="A7" s="842" t="s">
        <v>98</v>
      </c>
      <c r="B7" s="806" t="s">
        <v>373</v>
      </c>
      <c r="C7" s="806" t="s">
        <v>125</v>
      </c>
      <c r="D7" s="790" t="s">
        <v>147</v>
      </c>
      <c r="E7" s="790" t="s">
        <v>148</v>
      </c>
      <c r="F7" s="790" t="s">
        <v>149</v>
      </c>
      <c r="G7" s="772">
        <v>0.9</v>
      </c>
      <c r="H7" s="790" t="s">
        <v>150</v>
      </c>
      <c r="I7" s="790" t="s">
        <v>151</v>
      </c>
      <c r="J7" s="790" t="s">
        <v>153</v>
      </c>
      <c r="K7" s="157" t="s">
        <v>686</v>
      </c>
      <c r="L7" s="10" t="s">
        <v>687</v>
      </c>
      <c r="M7" s="11" t="s">
        <v>688</v>
      </c>
      <c r="N7" s="12">
        <v>1</v>
      </c>
      <c r="O7" s="10" t="s">
        <v>323</v>
      </c>
      <c r="P7" s="10" t="s">
        <v>689</v>
      </c>
      <c r="Q7" s="15" t="s">
        <v>690</v>
      </c>
      <c r="R7" s="16"/>
      <c r="S7" s="16"/>
      <c r="T7" s="17"/>
      <c r="U7" s="480"/>
      <c r="V7" s="16"/>
      <c r="W7" s="17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215"/>
      <c r="AJ7" s="43"/>
      <c r="AK7" s="44"/>
      <c r="AL7" s="45"/>
      <c r="AM7" s="1"/>
      <c r="AN7" s="1"/>
    </row>
    <row r="8" spans="1:40" ht="54" customHeight="1">
      <c r="A8" s="843"/>
      <c r="B8" s="807"/>
      <c r="C8" s="807"/>
      <c r="D8" s="788"/>
      <c r="E8" s="788"/>
      <c r="F8" s="788"/>
      <c r="G8" s="773"/>
      <c r="H8" s="788"/>
      <c r="I8" s="788"/>
      <c r="J8" s="788"/>
      <c r="K8" s="157" t="s">
        <v>691</v>
      </c>
      <c r="L8" s="10" t="s">
        <v>692</v>
      </c>
      <c r="M8" s="10" t="s">
        <v>693</v>
      </c>
      <c r="N8" s="12" t="s">
        <v>94</v>
      </c>
      <c r="O8" s="10" t="s">
        <v>323</v>
      </c>
      <c r="P8" s="10" t="s">
        <v>694</v>
      </c>
      <c r="Q8" s="15" t="s">
        <v>690</v>
      </c>
      <c r="R8" s="16"/>
      <c r="S8" s="16"/>
      <c r="T8" s="17"/>
      <c r="U8" s="480"/>
      <c r="V8" s="16"/>
      <c r="W8" s="17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215"/>
      <c r="AJ8" s="43"/>
      <c r="AK8" s="44"/>
      <c r="AL8" s="45"/>
      <c r="AM8" s="1"/>
      <c r="AN8" s="1"/>
    </row>
    <row r="9" spans="1:40" ht="57.75" customHeight="1">
      <c r="A9" s="843"/>
      <c r="B9" s="807"/>
      <c r="C9" s="807"/>
      <c r="D9" s="788"/>
      <c r="E9" s="788"/>
      <c r="F9" s="788"/>
      <c r="G9" s="773"/>
      <c r="H9" s="788"/>
      <c r="I9" s="788"/>
      <c r="J9" s="788"/>
      <c r="K9" s="157" t="s">
        <v>695</v>
      </c>
      <c r="L9" s="10" t="s">
        <v>696</v>
      </c>
      <c r="M9" s="11" t="s">
        <v>697</v>
      </c>
      <c r="N9" s="12" t="s">
        <v>152</v>
      </c>
      <c r="O9" s="10" t="s">
        <v>323</v>
      </c>
      <c r="P9" s="10" t="s">
        <v>698</v>
      </c>
      <c r="Q9" s="15" t="s">
        <v>690</v>
      </c>
      <c r="R9" s="16"/>
      <c r="S9" s="16"/>
      <c r="T9" s="17"/>
      <c r="U9" s="16"/>
      <c r="V9" s="16"/>
      <c r="W9" s="17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215"/>
      <c r="AJ9" s="43"/>
      <c r="AK9" s="44"/>
      <c r="AL9" s="45"/>
      <c r="AM9" s="1"/>
      <c r="AN9" s="1"/>
    </row>
    <row r="10" spans="1:40" s="1" customFormat="1" ht="69.75" customHeight="1">
      <c r="A10" s="844"/>
      <c r="B10" s="808"/>
      <c r="C10" s="808"/>
      <c r="D10" s="788"/>
      <c r="E10" s="788"/>
      <c r="F10" s="789"/>
      <c r="G10" s="773"/>
      <c r="H10" s="789"/>
      <c r="I10" s="789"/>
      <c r="J10" s="789"/>
      <c r="K10" s="157" t="s">
        <v>699</v>
      </c>
      <c r="L10" s="10" t="s">
        <v>700</v>
      </c>
      <c r="M10" s="11" t="s">
        <v>701</v>
      </c>
      <c r="N10" s="12" t="s">
        <v>112</v>
      </c>
      <c r="O10" s="10" t="s">
        <v>362</v>
      </c>
      <c r="P10" s="10" t="s">
        <v>702</v>
      </c>
      <c r="Q10" s="15" t="s">
        <v>690</v>
      </c>
      <c r="R10" s="16"/>
      <c r="S10" s="16"/>
      <c r="T10" s="17"/>
      <c r="U10" s="16"/>
      <c r="V10" s="16"/>
      <c r="W10" s="17"/>
      <c r="X10" s="16"/>
      <c r="Y10" s="16"/>
      <c r="Z10" s="17"/>
      <c r="AA10" s="16"/>
      <c r="AB10" s="16"/>
      <c r="AC10" s="17"/>
      <c r="AD10" s="31"/>
      <c r="AE10" s="31"/>
      <c r="AF10" s="31"/>
      <c r="AG10" s="31"/>
      <c r="AH10" s="41"/>
      <c r="AI10" s="215"/>
      <c r="AJ10" s="43"/>
      <c r="AK10" s="44"/>
      <c r="AL10" s="45"/>
    </row>
    <row r="11" spans="1:40" s="1" customFormat="1" ht="63" customHeight="1">
      <c r="A11" s="842" t="s">
        <v>179</v>
      </c>
      <c r="B11" s="806" t="s">
        <v>180</v>
      </c>
      <c r="C11" s="866" t="s">
        <v>181</v>
      </c>
      <c r="D11" s="52" t="s">
        <v>182</v>
      </c>
      <c r="E11" s="552" t="s">
        <v>183</v>
      </c>
      <c r="F11" s="600" t="s">
        <v>184</v>
      </c>
      <c r="G11" s="64" t="s">
        <v>185</v>
      </c>
      <c r="H11" s="602" t="s">
        <v>186</v>
      </c>
      <c r="I11" s="53" t="s">
        <v>187</v>
      </c>
      <c r="J11" s="592" t="s">
        <v>185</v>
      </c>
      <c r="K11" s="463" t="s">
        <v>703</v>
      </c>
      <c r="L11" s="590" t="s">
        <v>704</v>
      </c>
      <c r="M11" s="74" t="s">
        <v>705</v>
      </c>
      <c r="N11" s="74">
        <v>1</v>
      </c>
      <c r="O11" s="590" t="s">
        <v>706</v>
      </c>
      <c r="P11" s="590" t="s">
        <v>707</v>
      </c>
      <c r="Q11" s="606" t="s">
        <v>690</v>
      </c>
      <c r="R11" s="16"/>
      <c r="S11" s="16"/>
      <c r="T11" s="17"/>
      <c r="U11" s="16"/>
      <c r="V11" s="16"/>
      <c r="W11" s="17"/>
      <c r="X11" s="16"/>
      <c r="Y11" s="16"/>
      <c r="Z11" s="17"/>
      <c r="AA11" s="16"/>
      <c r="AB11" s="16"/>
      <c r="AC11" s="17"/>
      <c r="AD11" s="31"/>
      <c r="AE11" s="31"/>
      <c r="AF11" s="31"/>
      <c r="AG11" s="31"/>
      <c r="AH11" s="41"/>
      <c r="AI11" s="215"/>
      <c r="AJ11" s="43"/>
      <c r="AK11" s="44"/>
      <c r="AL11" s="45"/>
    </row>
    <row r="12" spans="1:40" s="1" customFormat="1" ht="70.5" customHeight="1">
      <c r="A12" s="843"/>
      <c r="B12" s="807"/>
      <c r="C12" s="913"/>
      <c r="D12" s="777" t="s">
        <v>195</v>
      </c>
      <c r="E12" s="777" t="s">
        <v>196</v>
      </c>
      <c r="F12" s="914" t="s">
        <v>197</v>
      </c>
      <c r="G12" s="916">
        <v>0.35</v>
      </c>
      <c r="H12" s="917" t="s">
        <v>198</v>
      </c>
      <c r="I12" s="790" t="s">
        <v>187</v>
      </c>
      <c r="J12" s="772">
        <v>0.8</v>
      </c>
      <c r="K12" s="157" t="s">
        <v>708</v>
      </c>
      <c r="L12" s="10" t="s">
        <v>709</v>
      </c>
      <c r="M12" s="11" t="s">
        <v>710</v>
      </c>
      <c r="N12" s="12">
        <v>0.8</v>
      </c>
      <c r="O12" s="10" t="s">
        <v>333</v>
      </c>
      <c r="P12" s="10" t="s">
        <v>711</v>
      </c>
      <c r="Q12" s="15" t="s">
        <v>690</v>
      </c>
      <c r="R12" s="260"/>
      <c r="S12" s="16"/>
      <c r="T12" s="17"/>
      <c r="U12" s="16"/>
      <c r="V12" s="16"/>
      <c r="W12" s="17"/>
      <c r="X12" s="16"/>
      <c r="Y12" s="16"/>
      <c r="Z12" s="17"/>
      <c r="AA12" s="16"/>
      <c r="AB12" s="16"/>
      <c r="AC12" s="17"/>
      <c r="AD12" s="31"/>
      <c r="AE12" s="31"/>
      <c r="AF12" s="31"/>
      <c r="AG12" s="31"/>
      <c r="AH12" s="41"/>
      <c r="AI12" s="215"/>
      <c r="AJ12" s="43"/>
      <c r="AK12" s="44"/>
      <c r="AL12" s="45"/>
    </row>
    <row r="13" spans="1:40" s="1" customFormat="1" ht="78.75" customHeight="1">
      <c r="A13" s="843"/>
      <c r="B13" s="807"/>
      <c r="C13" s="913"/>
      <c r="D13" s="777"/>
      <c r="E13" s="777"/>
      <c r="F13" s="915"/>
      <c r="G13" s="827"/>
      <c r="H13" s="784"/>
      <c r="I13" s="788"/>
      <c r="J13" s="773"/>
      <c r="K13" s="157" t="s">
        <v>712</v>
      </c>
      <c r="L13" s="10" t="s">
        <v>713</v>
      </c>
      <c r="M13" s="11" t="s">
        <v>714</v>
      </c>
      <c r="N13" s="12">
        <v>1</v>
      </c>
      <c r="O13" s="10" t="s">
        <v>333</v>
      </c>
      <c r="P13" s="10" t="s">
        <v>715</v>
      </c>
      <c r="Q13" s="15" t="s">
        <v>690</v>
      </c>
      <c r="R13" s="260"/>
      <c r="S13" s="260"/>
      <c r="T13" s="17"/>
      <c r="U13" s="16"/>
      <c r="V13" s="16"/>
      <c r="W13" s="17"/>
      <c r="X13" s="16"/>
      <c r="Y13" s="16"/>
      <c r="Z13" s="17"/>
      <c r="AA13" s="16"/>
      <c r="AB13" s="16"/>
      <c r="AC13" s="17"/>
      <c r="AD13" s="31"/>
      <c r="AE13" s="31"/>
      <c r="AF13" s="31"/>
      <c r="AG13" s="31"/>
      <c r="AH13" s="41"/>
      <c r="AI13" s="190"/>
      <c r="AJ13" s="43"/>
      <c r="AK13" s="44"/>
      <c r="AL13" s="45"/>
    </row>
    <row r="14" spans="1:40" s="1" customFormat="1" ht="99" customHeight="1">
      <c r="A14" s="843"/>
      <c r="B14" s="807"/>
      <c r="C14" s="913"/>
      <c r="D14" s="777"/>
      <c r="E14" s="777"/>
      <c r="F14" s="915"/>
      <c r="G14" s="827"/>
      <c r="H14" s="784"/>
      <c r="I14" s="788"/>
      <c r="J14" s="773"/>
      <c r="K14" s="157" t="s">
        <v>716</v>
      </c>
      <c r="L14" s="10" t="s">
        <v>717</v>
      </c>
      <c r="M14" s="11" t="s">
        <v>718</v>
      </c>
      <c r="N14" s="12">
        <v>0.9</v>
      </c>
      <c r="O14" s="10" t="s">
        <v>333</v>
      </c>
      <c r="P14" s="10" t="s">
        <v>719</v>
      </c>
      <c r="Q14" s="15" t="s">
        <v>690</v>
      </c>
      <c r="R14" s="16"/>
      <c r="S14" s="260"/>
      <c r="T14" s="17"/>
      <c r="U14" s="16"/>
      <c r="V14" s="16"/>
      <c r="W14" s="17"/>
      <c r="X14" s="16"/>
      <c r="Y14" s="16"/>
      <c r="Z14" s="17"/>
      <c r="AA14" s="16"/>
      <c r="AB14" s="16"/>
      <c r="AC14" s="17"/>
      <c r="AD14" s="31"/>
      <c r="AE14" s="31"/>
      <c r="AF14" s="31"/>
      <c r="AG14" s="31"/>
      <c r="AH14" s="41"/>
      <c r="AI14" s="190"/>
      <c r="AJ14" s="43"/>
      <c r="AK14" s="44"/>
      <c r="AL14" s="45"/>
    </row>
    <row r="15" spans="1:40" s="1" customFormat="1" ht="93.75" customHeight="1">
      <c r="A15" s="844"/>
      <c r="B15" s="808"/>
      <c r="C15" s="867"/>
      <c r="D15" s="777"/>
      <c r="E15" s="777"/>
      <c r="F15" s="915"/>
      <c r="G15" s="827"/>
      <c r="H15" s="784"/>
      <c r="I15" s="788"/>
      <c r="J15" s="773"/>
      <c r="K15" s="157" t="s">
        <v>720</v>
      </c>
      <c r="L15" s="10" t="s">
        <v>721</v>
      </c>
      <c r="M15" s="10" t="s">
        <v>722</v>
      </c>
      <c r="N15" s="12">
        <v>1</v>
      </c>
      <c r="O15" s="10" t="s">
        <v>333</v>
      </c>
      <c r="P15" s="10" t="s">
        <v>723</v>
      </c>
      <c r="Q15" s="15" t="s">
        <v>690</v>
      </c>
      <c r="R15" s="16"/>
      <c r="S15" s="260"/>
      <c r="T15" s="85"/>
      <c r="U15" s="16"/>
      <c r="V15" s="16"/>
      <c r="W15" s="17"/>
      <c r="X15" s="16"/>
      <c r="Y15" s="16"/>
      <c r="Z15" s="17"/>
      <c r="AA15" s="16"/>
      <c r="AB15" s="16"/>
      <c r="AC15" s="17"/>
      <c r="AD15" s="31"/>
      <c r="AE15" s="31"/>
      <c r="AF15" s="31"/>
      <c r="AG15" s="31"/>
      <c r="AH15" s="41"/>
      <c r="AI15" s="190"/>
      <c r="AJ15" s="43"/>
      <c r="AK15" s="44"/>
      <c r="AL15" s="45"/>
    </row>
    <row r="16" spans="1:40" ht="45.6" customHeight="1">
      <c r="A16" s="880" t="s">
        <v>350</v>
      </c>
      <c r="B16" s="667"/>
      <c r="C16" s="667"/>
      <c r="D16" s="666"/>
      <c r="E16" s="666"/>
      <c r="F16" s="667"/>
      <c r="G16" s="666"/>
      <c r="H16" s="667"/>
      <c r="I16" s="667"/>
      <c r="J16" s="667"/>
      <c r="K16" s="667"/>
      <c r="L16" s="667"/>
      <c r="M16" s="667"/>
      <c r="N16" s="667"/>
      <c r="O16" s="667"/>
      <c r="P16" s="668"/>
      <c r="Q16" s="18" t="s">
        <v>351</v>
      </c>
      <c r="R16" s="19"/>
      <c r="S16" s="20"/>
      <c r="T16" s="669" t="str">
        <f>IFERROR(AVERAGE(#REF!),"-")</f>
        <v>-</v>
      </c>
      <c r="U16" s="19"/>
      <c r="V16" s="20"/>
      <c r="W16" s="669" t="str">
        <f>IFERROR(AVERAGE(W7:W15),"-")</f>
        <v>-</v>
      </c>
      <c r="X16" s="19"/>
      <c r="Y16" s="20"/>
      <c r="Z16" s="669" t="str">
        <f>IFERROR(AVERAGE(#REF!),"-")</f>
        <v>-</v>
      </c>
      <c r="AA16" s="19"/>
      <c r="AB16" s="20"/>
      <c r="AC16" s="669" t="str">
        <f>IFERROR(AVERAGE(#REF!),"-")</f>
        <v>-</v>
      </c>
      <c r="AD16" s="32" t="str">
        <f>IFERROR(AVERAGE(AD7:AD15),"-")</f>
        <v>-</v>
      </c>
      <c r="AE16" s="33" t="str">
        <f>IFERROR(AVERAGE(AE7:AE15),"-")</f>
        <v>-</v>
      </c>
      <c r="AF16" s="33" t="str">
        <f>IFERROR(AVERAGE(AF7:AF15),"-")</f>
        <v>-</v>
      </c>
      <c r="AG16" s="46" t="str">
        <f>IFERROR(AVERAGE(AG7:AG15),"-")</f>
        <v>-</v>
      </c>
      <c r="AH16" s="678" t="str">
        <f>IFERROR(AVERAGE(AH7:AH15),"-")</f>
        <v>-</v>
      </c>
      <c r="AI16" s="47"/>
      <c r="AJ16" s="48"/>
      <c r="AK16" s="49"/>
      <c r="AL16" s="50"/>
    </row>
    <row r="17" spans="13:34" ht="25.5">
      <c r="R17" s="21"/>
      <c r="S17" s="22" t="s">
        <v>352</v>
      </c>
      <c r="T17" s="670"/>
      <c r="U17" s="21"/>
      <c r="V17" s="22" t="s">
        <v>724</v>
      </c>
      <c r="W17" s="670"/>
      <c r="X17" s="34"/>
      <c r="Y17" s="35" t="s">
        <v>354</v>
      </c>
      <c r="Z17" s="670"/>
      <c r="AA17" s="21"/>
      <c r="AB17" s="22" t="s">
        <v>355</v>
      </c>
      <c r="AC17" s="670"/>
      <c r="AD17" s="36"/>
      <c r="AE17" s="34"/>
      <c r="AF17" s="21"/>
      <c r="AG17" s="51" t="s">
        <v>356</v>
      </c>
      <c r="AH17" s="679"/>
    </row>
    <row r="18" spans="13:34" ht="15">
      <c r="M18" s="14"/>
      <c r="N18" s="14"/>
      <c r="O18" s="14"/>
      <c r="P18" s="23"/>
      <c r="Q18" s="24"/>
      <c r="T18" s="25"/>
      <c r="Z18" s="25"/>
    </row>
    <row r="19" spans="13:34" ht="15">
      <c r="M19"/>
      <c r="N19"/>
      <c r="O19"/>
      <c r="P19" s="26"/>
      <c r="Q19" s="27"/>
      <c r="T19" s="25"/>
      <c r="Z19" s="25"/>
    </row>
    <row r="20" spans="13:34" ht="15">
      <c r="M20"/>
      <c r="N20"/>
      <c r="O20"/>
      <c r="P20" s="26"/>
      <c r="Q20" s="27"/>
      <c r="T20" s="25"/>
      <c r="Z20" s="25"/>
    </row>
    <row r="21" spans="13:34" ht="15">
      <c r="M21"/>
      <c r="N21"/>
      <c r="O21"/>
      <c r="P21" s="26"/>
      <c r="Q21" s="27"/>
      <c r="T21" s="25"/>
      <c r="Z21" s="25"/>
    </row>
    <row r="22" spans="13:34" ht="15">
      <c r="M22"/>
      <c r="N22"/>
      <c r="O22"/>
      <c r="P22" s="26"/>
      <c r="Q22" s="27"/>
      <c r="T22" s="25"/>
      <c r="Z22" s="25"/>
    </row>
    <row r="23" spans="13:34" ht="15">
      <c r="M23"/>
      <c r="N23"/>
      <c r="O23"/>
      <c r="P23" s="26"/>
      <c r="Q23" s="27"/>
      <c r="T23" s="25"/>
      <c r="Z23" s="25"/>
    </row>
    <row r="24" spans="13:34" ht="15">
      <c r="M24"/>
      <c r="N24"/>
      <c r="O24"/>
      <c r="P24" s="26"/>
      <c r="Q24" s="27"/>
      <c r="T24" s="25"/>
      <c r="Z24" s="25"/>
    </row>
    <row r="25" spans="13:34" ht="15">
      <c r="M25"/>
      <c r="N25"/>
      <c r="O25"/>
      <c r="P25" s="26"/>
      <c r="Q25" s="27"/>
      <c r="T25" s="25"/>
      <c r="Z25" s="25"/>
    </row>
    <row r="26" spans="13:34">
      <c r="T26" s="25"/>
      <c r="Z26" s="25"/>
    </row>
    <row r="27" spans="13:34">
      <c r="Q27" s="28"/>
      <c r="T27" s="25"/>
      <c r="W27" s="25"/>
      <c r="Z27" s="25"/>
    </row>
    <row r="28" spans="13:34">
      <c r="Q28" s="25"/>
      <c r="T28" s="25"/>
      <c r="W28" s="25"/>
      <c r="Z28" s="25"/>
    </row>
  </sheetData>
  <mergeCells count="67">
    <mergeCell ref="AB5:AB6"/>
    <mergeCell ref="AC5:AC6"/>
    <mergeCell ref="AC16:AC17"/>
    <mergeCell ref="AH16:AH17"/>
    <mergeCell ref="AI4:AL5"/>
    <mergeCell ref="X5:X6"/>
    <mergeCell ref="Y5:Y6"/>
    <mergeCell ref="Z5:Z6"/>
    <mergeCell ref="Z16:Z17"/>
    <mergeCell ref="AA5:AA6"/>
    <mergeCell ref="T5:T6"/>
    <mergeCell ref="T16:T17"/>
    <mergeCell ref="U5:U6"/>
    <mergeCell ref="V5:V6"/>
    <mergeCell ref="W5:W6"/>
    <mergeCell ref="W16:W17"/>
    <mergeCell ref="H7:H10"/>
    <mergeCell ref="H12:H15"/>
    <mergeCell ref="I7:I10"/>
    <mergeCell ref="I12:I15"/>
    <mergeCell ref="J7:J10"/>
    <mergeCell ref="J12:J15"/>
    <mergeCell ref="F7:F10"/>
    <mergeCell ref="F12:F15"/>
    <mergeCell ref="G5:G6"/>
    <mergeCell ref="G7:G10"/>
    <mergeCell ref="G12:G15"/>
    <mergeCell ref="Q5:Q6"/>
    <mergeCell ref="R5:R6"/>
    <mergeCell ref="S5:S6"/>
    <mergeCell ref="A16:P16"/>
    <mergeCell ref="A5:A6"/>
    <mergeCell ref="A7:A10"/>
    <mergeCell ref="B5:B6"/>
    <mergeCell ref="B7:B10"/>
    <mergeCell ref="C5:C6"/>
    <mergeCell ref="C7:C10"/>
    <mergeCell ref="D5:D6"/>
    <mergeCell ref="D7:D10"/>
    <mergeCell ref="D12:D15"/>
    <mergeCell ref="E5:E6"/>
    <mergeCell ref="E7:E10"/>
    <mergeCell ref="E12:E15"/>
    <mergeCell ref="AJ3:AL3"/>
    <mergeCell ref="C2:C3"/>
    <mergeCell ref="AJ1:AL2"/>
    <mergeCell ref="A2:B3"/>
    <mergeCell ref="A4:J4"/>
    <mergeCell ref="K4:Q4"/>
    <mergeCell ref="R4:AC4"/>
    <mergeCell ref="AD4:AH4"/>
    <mergeCell ref="A11:A15"/>
    <mergeCell ref="B11:B15"/>
    <mergeCell ref="C11:C15"/>
    <mergeCell ref="A1:B1"/>
    <mergeCell ref="C1:AI1"/>
    <mergeCell ref="D2:AI2"/>
    <mergeCell ref="D3:AI3"/>
    <mergeCell ref="AD5:AH5"/>
    <mergeCell ref="F5:F6"/>
    <mergeCell ref="H5:H6"/>
    <mergeCell ref="K5:K6"/>
    <mergeCell ref="L5:L6"/>
    <mergeCell ref="M5:M6"/>
    <mergeCell ref="N5:N6"/>
    <mergeCell ref="O5:O6"/>
    <mergeCell ref="P5:P6"/>
  </mergeCells>
  <conditionalFormatting sqref="AD7:AH15">
    <cfRule type="cellIs" dxfId="71" priority="1" operator="lessThan">
      <formula>0.6</formula>
    </cfRule>
    <cfRule type="cellIs" dxfId="70" priority="2" operator="between">
      <formula>60%</formula>
      <formula>79%</formula>
    </cfRule>
    <cfRule type="cellIs" dxfId="69" priority="3" operator="between">
      <formula>80%</formula>
      <formula>100%</formula>
    </cfRule>
  </conditionalFormatting>
  <conditionalFormatting sqref="AH16">
    <cfRule type="cellIs" dxfId="68" priority="7" operator="lessThan">
      <formula>0.6</formula>
    </cfRule>
    <cfRule type="cellIs" dxfId="67" priority="8" operator="between">
      <formula>60%</formula>
      <formula>79%</formula>
    </cfRule>
    <cfRule type="cellIs" dxfId="66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5"/>
  <dimension ref="A1:AL26"/>
  <sheetViews>
    <sheetView topLeftCell="A3" zoomScale="70" zoomScaleNormal="70" workbookViewId="0">
      <selection activeCell="K8" sqref="K8:K12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4.140625" style="2" customWidth="1"/>
    <col min="8" max="9" width="31" style="2" customWidth="1"/>
    <col min="10" max="10" width="11.28515625" style="2" customWidth="1"/>
    <col min="11" max="11" width="37.140625" style="2" customWidth="1"/>
    <col min="12" max="12" width="16.85546875" style="2" customWidth="1"/>
    <col min="13" max="13" width="35.710937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9.28515625" style="2" customWidth="1"/>
    <col min="20" max="20" width="22.140625" style="2" customWidth="1"/>
    <col min="21" max="21" width="27.140625" style="2" customWidth="1"/>
    <col min="22" max="22" width="36.5703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114.285156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59"/>
      <c r="D1" s="642" t="s">
        <v>293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725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104.25" customHeight="1">
      <c r="A7" s="90" t="s">
        <v>88</v>
      </c>
      <c r="B7" s="91" t="s">
        <v>89</v>
      </c>
      <c r="C7" s="91" t="s">
        <v>90</v>
      </c>
      <c r="D7" s="91" t="s">
        <v>91</v>
      </c>
      <c r="E7" s="91" t="s">
        <v>92</v>
      </c>
      <c r="F7" s="91" t="s">
        <v>93</v>
      </c>
      <c r="G7" s="91" t="s">
        <v>94</v>
      </c>
      <c r="H7" s="91" t="s">
        <v>95</v>
      </c>
      <c r="I7" s="91" t="s">
        <v>96</v>
      </c>
      <c r="J7" s="143">
        <v>0.7</v>
      </c>
      <c r="K7" s="91" t="s">
        <v>726</v>
      </c>
      <c r="L7" s="91" t="s">
        <v>727</v>
      </c>
      <c r="M7" s="218" t="s">
        <v>728</v>
      </c>
      <c r="N7" s="219">
        <v>0.7</v>
      </c>
      <c r="O7" s="218" t="s">
        <v>333</v>
      </c>
      <c r="P7" s="218" t="s">
        <v>670</v>
      </c>
      <c r="Q7" s="220" t="s">
        <v>729</v>
      </c>
      <c r="R7" s="126"/>
      <c r="S7" s="16"/>
      <c r="T7" s="17"/>
      <c r="U7" s="482"/>
      <c r="V7" s="482"/>
      <c r="W7" s="483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330"/>
      <c r="AJ7" s="43"/>
      <c r="AK7" s="44"/>
      <c r="AL7" s="45"/>
    </row>
    <row r="8" spans="1:38" s="1" customFormat="1" ht="101.25" customHeight="1">
      <c r="A8" s="842" t="s">
        <v>166</v>
      </c>
      <c r="B8" s="806" t="s">
        <v>174</v>
      </c>
      <c r="C8" s="806" t="s">
        <v>175</v>
      </c>
      <c r="D8" s="806" t="s">
        <v>176</v>
      </c>
      <c r="E8" s="806" t="s">
        <v>92</v>
      </c>
      <c r="F8" s="806" t="s">
        <v>177</v>
      </c>
      <c r="G8" s="918" t="s">
        <v>94</v>
      </c>
      <c r="H8" s="673" t="s">
        <v>172</v>
      </c>
      <c r="I8" s="673" t="s">
        <v>161</v>
      </c>
      <c r="J8" s="813">
        <v>0.6</v>
      </c>
      <c r="K8" s="921" t="s">
        <v>730</v>
      </c>
      <c r="L8" s="91" t="s">
        <v>731</v>
      </c>
      <c r="M8" s="218" t="s">
        <v>732</v>
      </c>
      <c r="N8" s="218" t="s">
        <v>733</v>
      </c>
      <c r="O8" s="218" t="s">
        <v>333</v>
      </c>
      <c r="P8" s="218" t="s">
        <v>734</v>
      </c>
      <c r="Q8" s="220" t="s">
        <v>729</v>
      </c>
      <c r="R8" s="126"/>
      <c r="S8" s="16"/>
      <c r="T8" s="221"/>
      <c r="U8" s="482"/>
      <c r="V8" s="482"/>
      <c r="W8" s="86"/>
      <c r="X8" s="16"/>
      <c r="Y8" s="16"/>
      <c r="Z8" s="86"/>
      <c r="AA8" s="16"/>
      <c r="AB8" s="16"/>
      <c r="AC8" s="86"/>
      <c r="AD8" s="31"/>
      <c r="AE8" s="31"/>
      <c r="AF8" s="31"/>
      <c r="AG8" s="31"/>
      <c r="AH8" s="41"/>
      <c r="AI8" s="223"/>
      <c r="AJ8" s="43"/>
      <c r="AK8" s="44"/>
      <c r="AL8" s="45"/>
    </row>
    <row r="9" spans="1:38" s="1" customFormat="1" ht="78.75" customHeight="1">
      <c r="A9" s="843"/>
      <c r="B9" s="807"/>
      <c r="C9" s="807"/>
      <c r="D9" s="807"/>
      <c r="E9" s="807"/>
      <c r="F9" s="807"/>
      <c r="G9" s="919"/>
      <c r="H9" s="673"/>
      <c r="I9" s="673"/>
      <c r="J9" s="813"/>
      <c r="K9" s="923"/>
      <c r="L9" s="91" t="s">
        <v>735</v>
      </c>
      <c r="M9" s="218" t="s">
        <v>736</v>
      </c>
      <c r="N9" s="218" t="s">
        <v>733</v>
      </c>
      <c r="O9" s="218" t="s">
        <v>333</v>
      </c>
      <c r="P9" s="542" t="s">
        <v>77</v>
      </c>
      <c r="Q9" s="220" t="s">
        <v>729</v>
      </c>
      <c r="R9" s="126"/>
      <c r="S9" s="16"/>
      <c r="T9" s="221"/>
      <c r="U9" s="482"/>
      <c r="V9" s="482"/>
      <c r="W9" s="86"/>
      <c r="X9" s="16"/>
      <c r="Y9" s="541"/>
      <c r="Z9" s="86"/>
      <c r="AA9" s="16"/>
      <c r="AB9" s="16"/>
      <c r="AC9" s="86"/>
      <c r="AD9" s="31"/>
      <c r="AE9" s="31"/>
      <c r="AF9" s="31"/>
      <c r="AG9" s="31"/>
      <c r="AH9" s="41"/>
      <c r="AI9" s="223"/>
      <c r="AJ9" s="43"/>
      <c r="AK9" s="44"/>
      <c r="AL9" s="45"/>
    </row>
    <row r="10" spans="1:38" s="1" customFormat="1" ht="136.5" customHeight="1">
      <c r="A10" s="843"/>
      <c r="B10" s="807"/>
      <c r="C10" s="807"/>
      <c r="D10" s="807"/>
      <c r="E10" s="807"/>
      <c r="F10" s="807"/>
      <c r="G10" s="919"/>
      <c r="H10" s="673"/>
      <c r="I10" s="673"/>
      <c r="J10" s="813"/>
      <c r="K10" s="921" t="s">
        <v>737</v>
      </c>
      <c r="L10" s="91" t="s">
        <v>738</v>
      </c>
      <c r="M10" s="218" t="s">
        <v>739</v>
      </c>
      <c r="N10" s="219">
        <v>0.8</v>
      </c>
      <c r="O10" s="218" t="s">
        <v>333</v>
      </c>
      <c r="P10" s="218" t="s">
        <v>740</v>
      </c>
      <c r="Q10" s="222" t="s">
        <v>729</v>
      </c>
      <c r="R10" s="126"/>
      <c r="S10" s="16"/>
      <c r="T10" s="85"/>
      <c r="U10" s="482"/>
      <c r="V10" s="482"/>
      <c r="W10" s="87"/>
      <c r="X10" s="16"/>
      <c r="Z10" s="86"/>
      <c r="AA10" s="16"/>
      <c r="AB10" s="16"/>
      <c r="AC10" s="86"/>
      <c r="AD10" s="31"/>
      <c r="AE10" s="31"/>
      <c r="AF10" s="31"/>
      <c r="AG10" s="31"/>
      <c r="AH10" s="41"/>
      <c r="AI10" s="42"/>
      <c r="AJ10" s="43"/>
      <c r="AK10" s="44"/>
      <c r="AL10" s="45"/>
    </row>
    <row r="11" spans="1:38" s="1" customFormat="1" ht="93" customHeight="1">
      <c r="A11" s="843"/>
      <c r="B11" s="807"/>
      <c r="C11" s="807"/>
      <c r="D11" s="807"/>
      <c r="E11" s="807"/>
      <c r="F11" s="807"/>
      <c r="G11" s="919"/>
      <c r="H11" s="673"/>
      <c r="I11" s="673"/>
      <c r="J11" s="813"/>
      <c r="K11" s="922"/>
      <c r="L11" s="91" t="s">
        <v>741</v>
      </c>
      <c r="M11" s="218" t="s">
        <v>742</v>
      </c>
      <c r="N11" s="540">
        <v>0.8</v>
      </c>
      <c r="O11" s="218" t="s">
        <v>333</v>
      </c>
      <c r="P11" s="218" t="s">
        <v>743</v>
      </c>
      <c r="Q11" s="220" t="s">
        <v>729</v>
      </c>
      <c r="R11" s="126"/>
      <c r="S11" s="16"/>
      <c r="T11" s="85"/>
      <c r="U11" s="482"/>
      <c r="V11" s="482"/>
      <c r="W11" s="87"/>
      <c r="X11" s="16"/>
      <c r="Y11" s="16"/>
      <c r="Z11" s="17"/>
      <c r="AA11" s="16"/>
      <c r="AB11" s="16"/>
      <c r="AC11" s="17"/>
      <c r="AD11" s="31"/>
      <c r="AE11" s="31"/>
      <c r="AF11" s="31"/>
      <c r="AG11" s="31"/>
      <c r="AH11" s="41"/>
      <c r="AI11" s="42"/>
      <c r="AJ11" s="43"/>
      <c r="AK11" s="44"/>
      <c r="AL11" s="45"/>
    </row>
    <row r="12" spans="1:38" s="1" customFormat="1" ht="106.5" customHeight="1">
      <c r="A12" s="843"/>
      <c r="B12" s="808"/>
      <c r="C12" s="808"/>
      <c r="D12" s="808"/>
      <c r="E12" s="808"/>
      <c r="F12" s="808"/>
      <c r="G12" s="920"/>
      <c r="H12" s="673"/>
      <c r="I12" s="673"/>
      <c r="J12" s="813"/>
      <c r="K12" s="584" t="s">
        <v>744</v>
      </c>
      <c r="L12" s="8" t="s">
        <v>745</v>
      </c>
      <c r="M12" s="581" t="s">
        <v>746</v>
      </c>
      <c r="N12" s="583">
        <v>1</v>
      </c>
      <c r="O12" s="581" t="s">
        <v>557</v>
      </c>
      <c r="P12" s="8" t="s">
        <v>747</v>
      </c>
      <c r="Q12" s="8" t="s">
        <v>748</v>
      </c>
      <c r="R12" s="339"/>
      <c r="S12" s="126"/>
      <c r="T12" s="85"/>
      <c r="U12" s="577"/>
      <c r="V12" s="484"/>
      <c r="W12" s="87"/>
      <c r="X12" s="339"/>
      <c r="Y12" s="126"/>
      <c r="Z12" s="17"/>
      <c r="AA12" s="339"/>
      <c r="AB12" s="126"/>
      <c r="AC12" s="17"/>
      <c r="AD12" s="578"/>
      <c r="AE12" s="578"/>
      <c r="AF12" s="578"/>
      <c r="AG12" s="272"/>
      <c r="AH12" s="579"/>
      <c r="AI12" s="580"/>
      <c r="AJ12" s="277"/>
      <c r="AK12" s="278"/>
      <c r="AL12" s="279"/>
    </row>
    <row r="13" spans="1:38" s="1" customFormat="1" ht="175.5" customHeight="1">
      <c r="A13" s="844"/>
      <c r="B13" s="91" t="s">
        <v>167</v>
      </c>
      <c r="C13" s="91" t="s">
        <v>168</v>
      </c>
      <c r="D13" s="91" t="s">
        <v>169</v>
      </c>
      <c r="E13" s="91" t="s">
        <v>170</v>
      </c>
      <c r="F13" s="91" t="s">
        <v>171</v>
      </c>
      <c r="G13" s="572">
        <v>0.8</v>
      </c>
      <c r="H13" s="673"/>
      <c r="I13" s="673"/>
      <c r="J13" s="813"/>
      <c r="K13" s="584" t="s">
        <v>749</v>
      </c>
      <c r="L13" s="8" t="s">
        <v>750</v>
      </c>
      <c r="M13" s="581" t="s">
        <v>751</v>
      </c>
      <c r="N13" s="582">
        <v>0.8</v>
      </c>
      <c r="O13" s="581" t="s">
        <v>333</v>
      </c>
      <c r="P13" s="581" t="s">
        <v>752</v>
      </c>
      <c r="Q13" s="8" t="s">
        <v>748</v>
      </c>
      <c r="R13" s="339"/>
      <c r="S13" s="126"/>
      <c r="T13" s="85"/>
      <c r="U13" s="577"/>
      <c r="V13" s="484"/>
      <c r="W13" s="87"/>
      <c r="X13" s="339"/>
      <c r="Y13" s="126"/>
      <c r="Z13" s="17"/>
      <c r="AA13" s="339"/>
      <c r="AB13" s="126"/>
      <c r="AC13" s="17"/>
      <c r="AD13" s="578"/>
      <c r="AE13" s="578"/>
      <c r="AF13" s="578"/>
      <c r="AG13" s="272"/>
      <c r="AH13" s="579"/>
      <c r="AI13" s="580"/>
      <c r="AJ13" s="277"/>
      <c r="AK13" s="278"/>
      <c r="AL13" s="279"/>
    </row>
    <row r="14" spans="1:38" ht="45.6" customHeight="1">
      <c r="A14" s="880" t="s">
        <v>350</v>
      </c>
      <c r="B14" s="667"/>
      <c r="C14" s="667"/>
      <c r="D14" s="667"/>
      <c r="E14" s="667"/>
      <c r="F14" s="667"/>
      <c r="G14" s="667"/>
      <c r="H14" s="666"/>
      <c r="I14" s="666"/>
      <c r="J14" s="666"/>
      <c r="K14" s="666"/>
      <c r="L14" s="666"/>
      <c r="M14" s="666"/>
      <c r="N14" s="666"/>
      <c r="O14" s="666"/>
      <c r="P14" s="775"/>
      <c r="Q14" s="152" t="s">
        <v>351</v>
      </c>
      <c r="R14" s="19"/>
      <c r="S14" s="20"/>
      <c r="T14" s="669" t="str">
        <f>IFERROR(AVERAGE(T7:T11),"-")</f>
        <v>-</v>
      </c>
      <c r="U14" s="19"/>
      <c r="V14" s="20"/>
      <c r="W14" s="669" t="str">
        <f>IFERROR(AVERAGE(W7:W11),"-")</f>
        <v>-</v>
      </c>
      <c r="X14" s="19"/>
      <c r="Y14" s="20"/>
      <c r="Z14" s="669" t="str">
        <f>IFERROR(AVERAGE(Z7:Z7),"-")</f>
        <v>-</v>
      </c>
      <c r="AA14" s="19"/>
      <c r="AB14" s="20"/>
      <c r="AC14" s="669" t="str">
        <f>IFERROR(AVERAGE(AC7:AC7),"-")</f>
        <v>-</v>
      </c>
      <c r="AD14" s="32" t="str">
        <f>IFERROR(AVERAGE(AD7:AD11),"-")</f>
        <v>-</v>
      </c>
      <c r="AE14" s="33" t="str">
        <f>IFERROR(AVERAGE(AE7:AE11),"-")</f>
        <v>-</v>
      </c>
      <c r="AF14" s="33" t="str">
        <f>IFERROR(AVERAGE(AF7:AF11),"-")</f>
        <v>-</v>
      </c>
      <c r="AG14" s="46" t="str">
        <f>IFERROR(AVERAGE(AG7:AG11),"-")</f>
        <v>-</v>
      </c>
      <c r="AH14" s="678" t="str">
        <f>IFERROR(AVERAGE(AH7:AH11),"-")</f>
        <v>-</v>
      </c>
      <c r="AI14" s="47"/>
      <c r="AJ14" s="48"/>
      <c r="AK14" s="49"/>
      <c r="AL14" s="50"/>
    </row>
    <row r="15" spans="1:38" ht="25.5">
      <c r="R15" s="21"/>
      <c r="S15" s="22" t="s">
        <v>352</v>
      </c>
      <c r="T15" s="670"/>
      <c r="U15" s="21"/>
      <c r="V15" s="22" t="s">
        <v>353</v>
      </c>
      <c r="W15" s="670"/>
      <c r="X15" s="34"/>
      <c r="Y15" s="35" t="s">
        <v>354</v>
      </c>
      <c r="Z15" s="670"/>
      <c r="AA15" s="21"/>
      <c r="AB15" s="22" t="s">
        <v>355</v>
      </c>
      <c r="AC15" s="670"/>
      <c r="AD15" s="36"/>
      <c r="AE15" s="34"/>
      <c r="AF15" s="21"/>
      <c r="AG15" s="51" t="s">
        <v>356</v>
      </c>
      <c r="AH15" s="679"/>
    </row>
    <row r="16" spans="1:38" ht="15">
      <c r="M16" s="14"/>
      <c r="N16" s="14"/>
      <c r="O16" s="14"/>
      <c r="P16" s="23"/>
      <c r="Q16" s="24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 ht="15">
      <c r="M22"/>
      <c r="N22"/>
      <c r="O22"/>
      <c r="P22" s="26"/>
      <c r="Q22" s="27"/>
      <c r="T22" s="25"/>
      <c r="Z22" s="25"/>
    </row>
    <row r="23" spans="13:26" ht="15">
      <c r="M23"/>
      <c r="N23"/>
      <c r="O23"/>
      <c r="P23" s="26"/>
      <c r="Q23" s="27"/>
      <c r="T23" s="25"/>
      <c r="Z23" s="25"/>
    </row>
    <row r="24" spans="13:26">
      <c r="T24" s="25"/>
      <c r="Z24" s="25"/>
    </row>
    <row r="25" spans="13:26">
      <c r="Q25" s="28"/>
      <c r="T25" s="25"/>
      <c r="W25" s="25"/>
      <c r="Z25" s="25"/>
    </row>
    <row r="26" spans="13:26">
      <c r="Q26" s="25"/>
      <c r="T26" s="25"/>
      <c r="W26" s="25"/>
      <c r="Z26" s="25"/>
    </row>
  </sheetData>
  <mergeCells count="59">
    <mergeCell ref="AH14:AH15"/>
    <mergeCell ref="AI4:AL5"/>
    <mergeCell ref="AJ1:AL2"/>
    <mergeCell ref="A2:B3"/>
    <mergeCell ref="Z5:Z6"/>
    <mergeCell ref="Z14:Z15"/>
    <mergeCell ref="AA5:AA6"/>
    <mergeCell ref="AB5:AB6"/>
    <mergeCell ref="AC5:AC6"/>
    <mergeCell ref="AC14:AC15"/>
    <mergeCell ref="T14:T15"/>
    <mergeCell ref="U5:U6"/>
    <mergeCell ref="V5:V6"/>
    <mergeCell ref="W5:W6"/>
    <mergeCell ref="W14:W15"/>
    <mergeCell ref="D8:D12"/>
    <mergeCell ref="A14:P14"/>
    <mergeCell ref="A5:A6"/>
    <mergeCell ref="B5:B6"/>
    <mergeCell ref="C5:C6"/>
    <mergeCell ref="D5:D6"/>
    <mergeCell ref="E5:E6"/>
    <mergeCell ref="F5:F6"/>
    <mergeCell ref="G5:G6"/>
    <mergeCell ref="H5:H6"/>
    <mergeCell ref="G8:G12"/>
    <mergeCell ref="K5:K6"/>
    <mergeCell ref="K10:K11"/>
    <mergeCell ref="K8:K9"/>
    <mergeCell ref="A8:A13"/>
    <mergeCell ref="H8:H13"/>
    <mergeCell ref="I8:I13"/>
    <mergeCell ref="AJ3:AL3"/>
    <mergeCell ref="C2:C3"/>
    <mergeCell ref="R4:AC4"/>
    <mergeCell ref="AD4:AH4"/>
    <mergeCell ref="AD5:AH5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Y5:Y6"/>
    <mergeCell ref="A1:B1"/>
    <mergeCell ref="D1:AI1"/>
    <mergeCell ref="D2:AI2"/>
    <mergeCell ref="D3:AI3"/>
    <mergeCell ref="A4:J4"/>
    <mergeCell ref="K4:Q4"/>
    <mergeCell ref="J8:J13"/>
    <mergeCell ref="B8:B12"/>
    <mergeCell ref="C8:C12"/>
    <mergeCell ref="E8:E12"/>
    <mergeCell ref="F8:F12"/>
  </mergeCells>
  <conditionalFormatting sqref="AD7:AH13">
    <cfRule type="cellIs" dxfId="65" priority="1" operator="lessThan">
      <formula>0.6</formula>
    </cfRule>
    <cfRule type="cellIs" dxfId="64" priority="2" operator="between">
      <formula>60%</formula>
      <formula>79%</formula>
    </cfRule>
    <cfRule type="cellIs" dxfId="63" priority="3" operator="between">
      <formula>80%</formula>
      <formula>100%</formula>
    </cfRule>
  </conditionalFormatting>
  <conditionalFormatting sqref="AH14">
    <cfRule type="cellIs" dxfId="62" priority="4" operator="lessThan">
      <formula>0.6</formula>
    </cfRule>
    <cfRule type="cellIs" dxfId="61" priority="5" operator="between">
      <formula>60%</formula>
      <formula>79%</formula>
    </cfRule>
    <cfRule type="cellIs" dxfId="60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6"/>
  <dimension ref="A1:AL24"/>
  <sheetViews>
    <sheetView zoomScale="70" zoomScaleNormal="70" workbookViewId="0">
      <selection activeCell="K7" sqref="K7:K11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6" style="2" customWidth="1"/>
    <col min="8" max="9" width="31" style="2" customWidth="1"/>
    <col min="10" max="10" width="12.7109375" style="2" customWidth="1"/>
    <col min="11" max="11" width="37.140625" style="2" customWidth="1"/>
    <col min="12" max="12" width="19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27.5703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753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75" customHeight="1">
      <c r="A7" s="842" t="s">
        <v>179</v>
      </c>
      <c r="B7" s="806" t="s">
        <v>180</v>
      </c>
      <c r="C7" s="806" t="s">
        <v>181</v>
      </c>
      <c r="D7" s="790" t="s">
        <v>195</v>
      </c>
      <c r="E7" s="925" t="s">
        <v>196</v>
      </c>
      <c r="F7" s="928" t="s">
        <v>197</v>
      </c>
      <c r="G7" s="930">
        <v>0.35</v>
      </c>
      <c r="H7" s="791" t="s">
        <v>198</v>
      </c>
      <c r="I7" s="790" t="s">
        <v>187</v>
      </c>
      <c r="J7" s="772">
        <v>0.8</v>
      </c>
      <c r="K7" s="157" t="s">
        <v>754</v>
      </c>
      <c r="L7" s="10" t="s">
        <v>755</v>
      </c>
      <c r="M7" s="11" t="s">
        <v>756</v>
      </c>
      <c r="N7" s="207" t="s">
        <v>94</v>
      </c>
      <c r="O7" s="10" t="s">
        <v>362</v>
      </c>
      <c r="P7" s="10" t="s">
        <v>757</v>
      </c>
      <c r="Q7" s="15" t="s">
        <v>758</v>
      </c>
      <c r="R7" s="16"/>
      <c r="S7" s="16"/>
      <c r="T7" s="185"/>
      <c r="U7" s="126"/>
      <c r="V7" s="16"/>
      <c r="W7" s="185"/>
      <c r="X7" s="16"/>
      <c r="Y7" s="16"/>
      <c r="Z7" s="185"/>
      <c r="AA7" s="16"/>
      <c r="AB7" s="16"/>
      <c r="AC7" s="185"/>
      <c r="AD7" s="31"/>
      <c r="AE7" s="31"/>
      <c r="AF7" s="31"/>
      <c r="AG7" s="31"/>
      <c r="AH7" s="41"/>
      <c r="AI7" s="215"/>
      <c r="AJ7" s="43"/>
      <c r="AK7" s="44"/>
      <c r="AL7" s="45"/>
    </row>
    <row r="8" spans="1:38" s="1" customFormat="1" ht="81" customHeight="1">
      <c r="A8" s="843"/>
      <c r="B8" s="807"/>
      <c r="C8" s="807"/>
      <c r="D8" s="788"/>
      <c r="E8" s="926"/>
      <c r="F8" s="796"/>
      <c r="G8" s="931"/>
      <c r="H8" s="933"/>
      <c r="I8" s="788"/>
      <c r="J8" s="773"/>
      <c r="K8" s="157" t="s">
        <v>759</v>
      </c>
      <c r="L8" s="209" t="s">
        <v>760</v>
      </c>
      <c r="M8" s="11" t="s">
        <v>435</v>
      </c>
      <c r="N8" s="210" t="s">
        <v>761</v>
      </c>
      <c r="O8" s="10" t="s">
        <v>333</v>
      </c>
      <c r="P8" s="10" t="s">
        <v>762</v>
      </c>
      <c r="Q8" s="15" t="s">
        <v>758</v>
      </c>
      <c r="R8" s="16"/>
      <c r="S8" s="16"/>
      <c r="T8" s="212"/>
      <c r="U8" s="126"/>
      <c r="V8" s="16"/>
      <c r="W8" s="213"/>
      <c r="X8" s="16"/>
      <c r="Y8" s="16"/>
      <c r="Z8" s="213"/>
      <c r="AA8" s="16"/>
      <c r="AB8" s="16"/>
      <c r="AC8" s="213"/>
      <c r="AD8" s="31"/>
      <c r="AE8" s="31"/>
      <c r="AF8" s="31"/>
      <c r="AG8" s="31"/>
      <c r="AH8" s="41"/>
      <c r="AI8" s="216"/>
      <c r="AJ8" s="43"/>
      <c r="AK8" s="44"/>
      <c r="AL8" s="45"/>
    </row>
    <row r="9" spans="1:38" s="1" customFormat="1" ht="77.25" customHeight="1">
      <c r="A9" s="843"/>
      <c r="B9" s="807"/>
      <c r="C9" s="807"/>
      <c r="D9" s="788"/>
      <c r="E9" s="926"/>
      <c r="F9" s="796"/>
      <c r="G9" s="931"/>
      <c r="H9" s="933"/>
      <c r="I9" s="788"/>
      <c r="J9" s="773"/>
      <c r="K9" s="157" t="s">
        <v>763</v>
      </c>
      <c r="L9" s="11" t="s">
        <v>764</v>
      </c>
      <c r="M9" s="11" t="s">
        <v>765</v>
      </c>
      <c r="N9" s="211">
        <v>1</v>
      </c>
      <c r="O9" s="209" t="s">
        <v>333</v>
      </c>
      <c r="P9" s="10" t="s">
        <v>766</v>
      </c>
      <c r="Q9" s="15" t="s">
        <v>758</v>
      </c>
      <c r="R9" s="16"/>
      <c r="S9" s="16"/>
      <c r="T9" s="212"/>
      <c r="U9" s="126"/>
      <c r="V9" s="16"/>
      <c r="W9" s="213"/>
      <c r="X9" s="16"/>
      <c r="Y9" s="16"/>
      <c r="Z9" s="213"/>
      <c r="AA9" s="16"/>
      <c r="AB9" s="16"/>
      <c r="AC9" s="213"/>
      <c r="AD9" s="31"/>
      <c r="AE9" s="31"/>
      <c r="AF9" s="31"/>
      <c r="AG9" s="31"/>
      <c r="AH9" s="41"/>
      <c r="AI9" s="216"/>
      <c r="AJ9" s="43"/>
      <c r="AK9" s="44"/>
      <c r="AL9" s="45"/>
    </row>
    <row r="10" spans="1:38" s="1" customFormat="1" ht="65.25" customHeight="1">
      <c r="A10" s="843"/>
      <c r="B10" s="807"/>
      <c r="C10" s="807"/>
      <c r="D10" s="788"/>
      <c r="E10" s="926"/>
      <c r="F10" s="796"/>
      <c r="G10" s="931"/>
      <c r="H10" s="933"/>
      <c r="I10" s="788"/>
      <c r="J10" s="773"/>
      <c r="K10" s="882" t="s">
        <v>767</v>
      </c>
      <c r="L10" s="75" t="s">
        <v>768</v>
      </c>
      <c r="M10" s="74" t="s">
        <v>769</v>
      </c>
      <c r="N10" s="604">
        <v>1</v>
      </c>
      <c r="O10" s="605" t="s">
        <v>333</v>
      </c>
      <c r="P10" s="590" t="s">
        <v>770</v>
      </c>
      <c r="Q10" s="606" t="s">
        <v>758</v>
      </c>
      <c r="R10" s="16"/>
      <c r="S10" s="16"/>
      <c r="T10" s="212"/>
      <c r="U10" s="126"/>
      <c r="V10" s="16"/>
      <c r="W10" s="213"/>
      <c r="X10" s="16"/>
      <c r="Y10" s="16"/>
      <c r="Z10" s="213"/>
      <c r="AA10" s="16"/>
      <c r="AB10" s="16"/>
      <c r="AC10" s="213"/>
      <c r="AD10" s="31"/>
      <c r="AE10" s="31"/>
      <c r="AF10" s="31"/>
      <c r="AG10" s="31"/>
      <c r="AH10" s="41"/>
      <c r="AI10" s="216"/>
      <c r="AJ10" s="43"/>
      <c r="AK10" s="44"/>
      <c r="AL10" s="45"/>
    </row>
    <row r="11" spans="1:38" s="1" customFormat="1" ht="129" customHeight="1">
      <c r="A11" s="844"/>
      <c r="B11" s="808"/>
      <c r="C11" s="808"/>
      <c r="D11" s="789"/>
      <c r="E11" s="927"/>
      <c r="F11" s="929"/>
      <c r="G11" s="932"/>
      <c r="H11" s="792"/>
      <c r="I11" s="789"/>
      <c r="J11" s="774"/>
      <c r="K11" s="924"/>
      <c r="L11" s="93" t="s">
        <v>771</v>
      </c>
      <c r="M11" s="79" t="s">
        <v>772</v>
      </c>
      <c r="N11" s="607" t="s">
        <v>773</v>
      </c>
      <c r="O11" s="608" t="s">
        <v>333</v>
      </c>
      <c r="P11" s="609" t="s">
        <v>774</v>
      </c>
      <c r="Q11" s="606" t="s">
        <v>758</v>
      </c>
      <c r="R11" s="16"/>
      <c r="S11" s="16"/>
      <c r="T11" s="214"/>
      <c r="U11" s="126"/>
      <c r="V11" s="16"/>
      <c r="W11" s="214"/>
      <c r="X11" s="16"/>
      <c r="Y11" s="16"/>
      <c r="Z11" s="214"/>
      <c r="AA11" s="16"/>
      <c r="AB11" s="16"/>
      <c r="AC11" s="214"/>
      <c r="AD11" s="31"/>
      <c r="AE11" s="31"/>
      <c r="AF11" s="31"/>
      <c r="AG11" s="31"/>
      <c r="AH11" s="41"/>
      <c r="AI11" s="217"/>
      <c r="AJ11" s="43"/>
      <c r="AK11" s="44"/>
      <c r="AL11" s="45"/>
    </row>
    <row r="12" spans="1:38" ht="45.6" customHeight="1">
      <c r="A12" s="880" t="s">
        <v>350</v>
      </c>
      <c r="B12" s="667"/>
      <c r="C12" s="667"/>
      <c r="D12" s="667"/>
      <c r="E12" s="667"/>
      <c r="F12" s="667"/>
      <c r="G12" s="667"/>
      <c r="H12" s="667"/>
      <c r="I12" s="667"/>
      <c r="J12" s="667"/>
      <c r="K12" s="667"/>
      <c r="L12" s="667"/>
      <c r="M12" s="667"/>
      <c r="N12" s="667"/>
      <c r="O12" s="667"/>
      <c r="P12" s="668"/>
      <c r="Q12" s="18" t="s">
        <v>351</v>
      </c>
      <c r="R12" s="19"/>
      <c r="S12" s="20"/>
      <c r="T12" s="669" t="str">
        <f>IFERROR(AVERAGE(#REF!),"-")</f>
        <v>-</v>
      </c>
      <c r="U12" s="19"/>
      <c r="V12" s="20"/>
      <c r="W12" s="669" t="str">
        <f>IFERROR(AVERAGE(#REF!),"-")</f>
        <v>-</v>
      </c>
      <c r="X12" s="19"/>
      <c r="Y12" s="20"/>
      <c r="Z12" s="669" t="str">
        <f>IFERROR(AVERAGE(#REF!),"-")</f>
        <v>-</v>
      </c>
      <c r="AA12" s="19"/>
      <c r="AB12" s="20"/>
      <c r="AC12" s="669" t="str">
        <f>IFERROR(AVERAGE(#REF!),"-")</f>
        <v>-</v>
      </c>
      <c r="AD12" s="32" t="str">
        <f>IFERROR(AVERAGE(AD7:AD11),"-")</f>
        <v>-</v>
      </c>
      <c r="AE12" s="33" t="str">
        <f>IFERROR(AVERAGE(AE7:AE11),"-")</f>
        <v>-</v>
      </c>
      <c r="AF12" s="33" t="str">
        <f>IFERROR(AVERAGE(AF7:AF11),"-")</f>
        <v>-</v>
      </c>
      <c r="AG12" s="46" t="str">
        <f>IFERROR(AVERAGE(AG7:AG11),"-")</f>
        <v>-</v>
      </c>
      <c r="AH12" s="678" t="str">
        <f>IFERROR(AVERAGE(AH7:AH11),"-")</f>
        <v>-</v>
      </c>
      <c r="AI12" s="47"/>
      <c r="AJ12" s="48"/>
      <c r="AK12" s="49"/>
      <c r="AL12" s="50"/>
    </row>
    <row r="13" spans="1:38" ht="25.5">
      <c r="R13" s="21"/>
      <c r="S13" s="22" t="s">
        <v>352</v>
      </c>
      <c r="T13" s="670"/>
      <c r="U13" s="21"/>
      <c r="V13" s="22" t="s">
        <v>353</v>
      </c>
      <c r="W13" s="670"/>
      <c r="X13" s="34"/>
      <c r="Y13" s="35" t="s">
        <v>354</v>
      </c>
      <c r="Z13" s="670"/>
      <c r="AA13" s="21"/>
      <c r="AB13" s="22" t="s">
        <v>355</v>
      </c>
      <c r="AC13" s="670"/>
      <c r="AD13" s="36"/>
      <c r="AE13" s="34"/>
      <c r="AF13" s="21"/>
      <c r="AG13" s="51" t="s">
        <v>356</v>
      </c>
      <c r="AH13" s="679"/>
    </row>
    <row r="14" spans="1:38" ht="15">
      <c r="M14" s="14"/>
      <c r="N14" s="14"/>
      <c r="O14" s="14"/>
      <c r="P14" s="23"/>
      <c r="Q14" s="24"/>
      <c r="T14" s="25"/>
      <c r="Z14" s="25"/>
    </row>
    <row r="15" spans="1:38" ht="15">
      <c r="M15"/>
      <c r="N15"/>
      <c r="O15"/>
      <c r="P15" s="26"/>
      <c r="Q15" s="27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>
      <c r="T22" s="25"/>
      <c r="Z22" s="25"/>
    </row>
    <row r="23" spans="13:26">
      <c r="Q23" s="28"/>
      <c r="T23" s="25"/>
      <c r="W23" s="25"/>
      <c r="Z23" s="25"/>
    </row>
    <row r="24" spans="13:26">
      <c r="Q24" s="25"/>
      <c r="T24" s="25"/>
      <c r="W24" s="25"/>
      <c r="Z24" s="25"/>
    </row>
  </sheetData>
  <mergeCells count="58">
    <mergeCell ref="AH12:AH13"/>
    <mergeCell ref="AJ1:AL2"/>
    <mergeCell ref="A2:B3"/>
    <mergeCell ref="AI4:AL5"/>
    <mergeCell ref="Z12:Z13"/>
    <mergeCell ref="AA5:AA6"/>
    <mergeCell ref="AB5:AB6"/>
    <mergeCell ref="AC5:AC6"/>
    <mergeCell ref="AC12:AC13"/>
    <mergeCell ref="T12:T13"/>
    <mergeCell ref="U5:U6"/>
    <mergeCell ref="V5:V6"/>
    <mergeCell ref="W5:W6"/>
    <mergeCell ref="W12:W13"/>
    <mergeCell ref="H7:H11"/>
    <mergeCell ref="I7:I11"/>
    <mergeCell ref="A12:P12"/>
    <mergeCell ref="A5:A6"/>
    <mergeCell ref="A7:A11"/>
    <mergeCell ref="B5:B6"/>
    <mergeCell ref="B7:B11"/>
    <mergeCell ref="C5:C6"/>
    <mergeCell ref="C7:C11"/>
    <mergeCell ref="D5:D6"/>
    <mergeCell ref="D7:D11"/>
    <mergeCell ref="E5:E6"/>
    <mergeCell ref="E7:E11"/>
    <mergeCell ref="F5:F6"/>
    <mergeCell ref="F7:F11"/>
    <mergeCell ref="G5:G6"/>
    <mergeCell ref="G7:G11"/>
    <mergeCell ref="H5:H6"/>
    <mergeCell ref="A4:J4"/>
    <mergeCell ref="K4:Q4"/>
    <mergeCell ref="J7:J11"/>
    <mergeCell ref="K5:K6"/>
    <mergeCell ref="L5:L6"/>
    <mergeCell ref="K10:K11"/>
    <mergeCell ref="R4:AC4"/>
    <mergeCell ref="AD4:AH4"/>
    <mergeCell ref="AD5:AH5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C1:AI1"/>
    <mergeCell ref="D2:AI2"/>
    <mergeCell ref="D3:AI3"/>
    <mergeCell ref="AJ3:AL3"/>
    <mergeCell ref="C2:C3"/>
  </mergeCells>
  <conditionalFormatting sqref="AD7:AH11">
    <cfRule type="cellIs" dxfId="59" priority="1" operator="lessThan">
      <formula>0.6</formula>
    </cfRule>
    <cfRule type="cellIs" dxfId="58" priority="2" operator="between">
      <formula>60%</formula>
      <formula>79%</formula>
    </cfRule>
    <cfRule type="cellIs" dxfId="57" priority="3" operator="between">
      <formula>80%</formula>
      <formula>100%</formula>
    </cfRule>
  </conditionalFormatting>
  <conditionalFormatting sqref="AH12">
    <cfRule type="cellIs" dxfId="56" priority="4" operator="lessThan">
      <formula>0.6</formula>
    </cfRule>
    <cfRule type="cellIs" dxfId="55" priority="5" operator="between">
      <formula>60%</formula>
      <formula>79%</formula>
    </cfRule>
    <cfRule type="cellIs" dxfId="54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7"/>
  <dimension ref="A1:AL25"/>
  <sheetViews>
    <sheetView topLeftCell="E2" zoomScale="70" zoomScaleNormal="70" workbookViewId="0">
      <selection activeCell="M22" sqref="M22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4.28515625" style="2" customWidth="1"/>
    <col min="8" max="9" width="31" style="2" customWidth="1"/>
    <col min="10" max="10" width="9" style="2" customWidth="1"/>
    <col min="11" max="11" width="45.85546875" style="2" customWidth="1"/>
    <col min="12" max="12" width="22.140625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38.85546875" style="2" customWidth="1"/>
    <col min="19" max="19" width="25.28515625" style="2" customWidth="1"/>
    <col min="20" max="20" width="22.140625" style="2" customWidth="1"/>
    <col min="21" max="21" width="34.28515625" style="2" customWidth="1"/>
    <col min="22" max="22" width="26.710937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79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59"/>
      <c r="D1" s="642" t="s">
        <v>293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775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43.5" customHeight="1">
      <c r="A7" s="673" t="s">
        <v>98</v>
      </c>
      <c r="B7" s="673" t="s">
        <v>155</v>
      </c>
      <c r="C7" s="673" t="s">
        <v>156</v>
      </c>
      <c r="D7" s="673" t="s">
        <v>157</v>
      </c>
      <c r="E7" s="673" t="s">
        <v>158</v>
      </c>
      <c r="F7" s="673" t="s">
        <v>159</v>
      </c>
      <c r="G7" s="673" t="s">
        <v>152</v>
      </c>
      <c r="H7" s="673" t="s">
        <v>160</v>
      </c>
      <c r="I7" s="673" t="s">
        <v>161</v>
      </c>
      <c r="J7" s="813">
        <v>0.6</v>
      </c>
      <c r="K7" s="674" t="s">
        <v>776</v>
      </c>
      <c r="L7" s="10" t="s">
        <v>777</v>
      </c>
      <c r="M7" s="11" t="s">
        <v>778</v>
      </c>
      <c r="N7" s="13">
        <v>1</v>
      </c>
      <c r="O7" s="10" t="s">
        <v>779</v>
      </c>
      <c r="P7" s="10" t="s">
        <v>780</v>
      </c>
      <c r="Q7" s="15" t="s">
        <v>162</v>
      </c>
      <c r="R7" s="16"/>
      <c r="S7" s="16"/>
      <c r="T7" s="17"/>
      <c r="U7" s="482"/>
      <c r="V7" s="482"/>
      <c r="W7" s="483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42"/>
      <c r="AJ7" s="43"/>
      <c r="AK7" s="44"/>
      <c r="AL7" s="45"/>
    </row>
    <row r="8" spans="1:38" s="1" customFormat="1" ht="43.5" customHeight="1">
      <c r="A8" s="673"/>
      <c r="B8" s="673"/>
      <c r="C8" s="673"/>
      <c r="D8" s="673"/>
      <c r="E8" s="673"/>
      <c r="F8" s="673"/>
      <c r="G8" s="673"/>
      <c r="H8" s="673"/>
      <c r="I8" s="673"/>
      <c r="J8" s="813"/>
      <c r="K8" s="675"/>
      <c r="L8" s="197" t="s">
        <v>781</v>
      </c>
      <c r="M8" s="197" t="s">
        <v>781</v>
      </c>
      <c r="N8" s="198">
        <v>1</v>
      </c>
      <c r="O8" s="10" t="s">
        <v>323</v>
      </c>
      <c r="P8" s="10" t="s">
        <v>782</v>
      </c>
      <c r="Q8" s="15" t="s">
        <v>162</v>
      </c>
      <c r="R8" s="16"/>
      <c r="S8" s="16"/>
      <c r="T8" s="17"/>
      <c r="U8" s="482"/>
      <c r="V8" s="482"/>
      <c r="W8" s="483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42"/>
      <c r="AJ8" s="43"/>
      <c r="AK8" s="44"/>
      <c r="AL8" s="45"/>
    </row>
    <row r="9" spans="1:38" s="1" customFormat="1" ht="50.25" customHeight="1">
      <c r="A9" s="673"/>
      <c r="B9" s="673"/>
      <c r="C9" s="673"/>
      <c r="D9" s="673"/>
      <c r="E9" s="673"/>
      <c r="F9" s="673"/>
      <c r="G9" s="673"/>
      <c r="H9" s="673"/>
      <c r="I9" s="673"/>
      <c r="J9" s="813"/>
      <c r="K9" s="9" t="s">
        <v>783</v>
      </c>
      <c r="L9" s="197" t="s">
        <v>784</v>
      </c>
      <c r="M9" s="9" t="s">
        <v>785</v>
      </c>
      <c r="N9" s="198" t="s">
        <v>185</v>
      </c>
      <c r="O9" s="197" t="s">
        <v>333</v>
      </c>
      <c r="P9" s="197" t="s">
        <v>786</v>
      </c>
      <c r="Q9" s="15" t="s">
        <v>162</v>
      </c>
      <c r="R9" s="16"/>
      <c r="S9" s="16"/>
      <c r="T9" s="17"/>
      <c r="U9" s="482"/>
      <c r="V9" s="482"/>
      <c r="W9" s="483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42"/>
      <c r="AJ9" s="43"/>
      <c r="AK9" s="44"/>
      <c r="AL9" s="45"/>
    </row>
    <row r="10" spans="1:38" s="1" customFormat="1" ht="69.75" customHeight="1">
      <c r="A10" s="673"/>
      <c r="B10" s="673"/>
      <c r="C10" s="673"/>
      <c r="D10" s="673"/>
      <c r="E10" s="673"/>
      <c r="F10" s="673"/>
      <c r="G10" s="673"/>
      <c r="H10" s="673"/>
      <c r="I10" s="673"/>
      <c r="J10" s="813"/>
      <c r="K10" s="534" t="s">
        <v>787</v>
      </c>
      <c r="L10" s="201" t="s">
        <v>788</v>
      </c>
      <c r="M10" s="199" t="s">
        <v>789</v>
      </c>
      <c r="N10" s="202" t="s">
        <v>790</v>
      </c>
      <c r="O10" s="193" t="s">
        <v>362</v>
      </c>
      <c r="P10" s="193" t="s">
        <v>791</v>
      </c>
      <c r="Q10" s="15" t="s">
        <v>162</v>
      </c>
      <c r="R10" s="16"/>
      <c r="S10" s="16"/>
      <c r="T10" s="17"/>
      <c r="U10" s="482"/>
      <c r="V10" s="482"/>
      <c r="W10" s="86"/>
      <c r="X10" s="16"/>
      <c r="Y10" s="16"/>
      <c r="Z10" s="17"/>
      <c r="AA10" s="16"/>
      <c r="AB10" s="16"/>
      <c r="AC10" s="17"/>
      <c r="AD10" s="31"/>
      <c r="AE10" s="31"/>
      <c r="AF10" s="31"/>
      <c r="AG10" s="31"/>
      <c r="AH10" s="41"/>
      <c r="AI10" s="42"/>
      <c r="AJ10" s="43"/>
      <c r="AK10" s="44"/>
      <c r="AL10" s="45"/>
    </row>
    <row r="11" spans="1:38" s="1" customFormat="1" ht="88.5" customHeight="1">
      <c r="A11" s="794" t="s">
        <v>166</v>
      </c>
      <c r="B11" s="794" t="s">
        <v>167</v>
      </c>
      <c r="C11" s="794" t="s">
        <v>168</v>
      </c>
      <c r="D11" s="794" t="s">
        <v>169</v>
      </c>
      <c r="E11" s="794" t="s">
        <v>170</v>
      </c>
      <c r="F11" s="794" t="s">
        <v>171</v>
      </c>
      <c r="G11" s="811">
        <v>0.8</v>
      </c>
      <c r="H11" s="794" t="s">
        <v>172</v>
      </c>
      <c r="I11" s="794" t="s">
        <v>161</v>
      </c>
      <c r="J11" s="810">
        <v>0.6</v>
      </c>
      <c r="K11" s="203" t="s">
        <v>792</v>
      </c>
      <c r="L11" s="204" t="s">
        <v>793</v>
      </c>
      <c r="M11" s="204" t="s">
        <v>794</v>
      </c>
      <c r="N11" s="205" t="s">
        <v>185</v>
      </c>
      <c r="O11" s="193" t="s">
        <v>333</v>
      </c>
      <c r="P11" s="206" t="s">
        <v>579</v>
      </c>
      <c r="Q11" s="15" t="s">
        <v>162</v>
      </c>
      <c r="R11" s="16"/>
      <c r="S11" s="16"/>
      <c r="T11" s="17"/>
      <c r="U11" s="482"/>
      <c r="V11" s="482"/>
      <c r="W11" s="492"/>
      <c r="X11" s="16"/>
      <c r="Y11" s="16"/>
      <c r="Z11" s="17"/>
      <c r="AA11" s="16"/>
      <c r="AB11" s="16"/>
      <c r="AC11" s="17"/>
      <c r="AD11" s="31"/>
      <c r="AE11" s="31"/>
      <c r="AF11" s="31"/>
      <c r="AG11" s="31"/>
      <c r="AH11" s="41"/>
      <c r="AI11" s="42"/>
      <c r="AJ11" s="43"/>
      <c r="AK11" s="44"/>
      <c r="AL11" s="45"/>
    </row>
    <row r="12" spans="1:38" s="1" customFormat="1" ht="90.75" customHeight="1">
      <c r="A12" s="673"/>
      <c r="B12" s="673"/>
      <c r="C12" s="673"/>
      <c r="D12" s="673"/>
      <c r="E12" s="673"/>
      <c r="F12" s="673"/>
      <c r="G12" s="813"/>
      <c r="H12" s="673"/>
      <c r="I12" s="673"/>
      <c r="J12" s="811"/>
      <c r="K12" s="54" t="s">
        <v>795</v>
      </c>
      <c r="L12" s="55" t="s">
        <v>796</v>
      </c>
      <c r="M12" s="11" t="s">
        <v>797</v>
      </c>
      <c r="N12" s="12" t="s">
        <v>112</v>
      </c>
      <c r="O12" s="10" t="s">
        <v>333</v>
      </c>
      <c r="P12" s="10" t="s">
        <v>798</v>
      </c>
      <c r="Q12" s="15" t="s">
        <v>162</v>
      </c>
      <c r="R12" s="16"/>
      <c r="S12" s="16"/>
      <c r="T12" s="17"/>
      <c r="U12" s="482"/>
      <c r="V12" s="494"/>
      <c r="W12" s="482"/>
      <c r="X12" s="16"/>
      <c r="Y12" s="16"/>
      <c r="Z12" s="17"/>
      <c r="AA12" s="16"/>
      <c r="AB12" s="16"/>
      <c r="AC12" s="17"/>
      <c r="AD12" s="31"/>
      <c r="AE12" s="31"/>
      <c r="AF12" s="31"/>
      <c r="AG12" s="31"/>
      <c r="AH12" s="41"/>
      <c r="AI12" s="42"/>
      <c r="AJ12" s="43"/>
      <c r="AK12" s="44"/>
      <c r="AL12" s="45"/>
    </row>
    <row r="13" spans="1:38" ht="45.6" customHeight="1" thickBot="1">
      <c r="A13" s="665" t="s">
        <v>350</v>
      </c>
      <c r="B13" s="666"/>
      <c r="C13" s="666"/>
      <c r="D13" s="666"/>
      <c r="E13" s="666"/>
      <c r="F13" s="666"/>
      <c r="G13" s="666"/>
      <c r="H13" s="666"/>
      <c r="I13" s="666"/>
      <c r="J13" s="666"/>
      <c r="K13" s="666"/>
      <c r="L13" s="667"/>
      <c r="M13" s="667"/>
      <c r="N13" s="667"/>
      <c r="O13" s="667"/>
      <c r="P13" s="668"/>
      <c r="Q13" s="18" t="s">
        <v>351</v>
      </c>
      <c r="R13" s="19"/>
      <c r="S13" s="20"/>
      <c r="T13" s="669" t="str">
        <f>IFERROR(AVERAGE(#REF!),"-")</f>
        <v>-</v>
      </c>
      <c r="U13" s="19"/>
      <c r="V13" s="20"/>
      <c r="W13" s="669" t="str">
        <f>IFERROR(AVERAGE(#REF!),"-")</f>
        <v>-</v>
      </c>
      <c r="X13" s="19"/>
      <c r="Y13" s="20"/>
      <c r="Z13" s="669" t="str">
        <f>IFERROR(AVERAGE(#REF!),"-")</f>
        <v>-</v>
      </c>
      <c r="AA13" s="19"/>
      <c r="AB13" s="20"/>
      <c r="AC13" s="669" t="str">
        <f>IFERROR(AVERAGE(#REF!),"-")</f>
        <v>-</v>
      </c>
      <c r="AD13" s="32" t="str">
        <f>IFERROR(AVERAGE(AD7:AD12),"-")</f>
        <v>-</v>
      </c>
      <c r="AE13" s="33" t="str">
        <f>IFERROR(AVERAGE(AE7:AE12),"-")</f>
        <v>-</v>
      </c>
      <c r="AF13" s="33" t="str">
        <f>IFERROR(AVERAGE(AF7:AF12),"-")</f>
        <v>-</v>
      </c>
      <c r="AG13" s="46" t="str">
        <f>IFERROR(AVERAGE(AG7:AG12),"-")</f>
        <v>-</v>
      </c>
      <c r="AH13" s="678" t="str">
        <f>IFERROR(AVERAGE(AH7:AH12),"-")</f>
        <v>-</v>
      </c>
      <c r="AI13" s="47"/>
      <c r="AJ13" s="48"/>
      <c r="AK13" s="49"/>
      <c r="AL13" s="50"/>
    </row>
    <row r="14" spans="1:38" ht="26.25" thickBot="1">
      <c r="R14" s="21"/>
      <c r="S14" s="22" t="s">
        <v>352</v>
      </c>
      <c r="T14" s="670"/>
      <c r="U14" s="21"/>
      <c r="V14" s="22" t="s">
        <v>353</v>
      </c>
      <c r="W14" s="670"/>
      <c r="X14" s="34"/>
      <c r="Y14" s="35" t="s">
        <v>354</v>
      </c>
      <c r="Z14" s="670"/>
      <c r="AA14" s="21"/>
      <c r="AB14" s="22" t="s">
        <v>355</v>
      </c>
      <c r="AC14" s="670"/>
      <c r="AD14" s="36"/>
      <c r="AE14" s="34"/>
      <c r="AF14" s="21"/>
      <c r="AG14" s="51" t="s">
        <v>356</v>
      </c>
      <c r="AH14" s="679"/>
    </row>
    <row r="15" spans="1:38" ht="15">
      <c r="M15" s="14"/>
      <c r="N15" s="14"/>
      <c r="O15" s="14"/>
      <c r="P15" s="23"/>
      <c r="Q15" s="24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 ht="15">
      <c r="M22"/>
      <c r="N22"/>
      <c r="O22"/>
      <c r="P22" s="26"/>
      <c r="Q22" s="27"/>
      <c r="T22" s="25"/>
      <c r="Z22" s="25"/>
    </row>
    <row r="23" spans="13:26">
      <c r="T23" s="25"/>
      <c r="Z23" s="25"/>
    </row>
    <row r="24" spans="13:26">
      <c r="Q24" s="28"/>
      <c r="T24" s="25"/>
      <c r="W24" s="25"/>
      <c r="Z24" s="25"/>
    </row>
    <row r="25" spans="13:26">
      <c r="Q25" s="25"/>
      <c r="T25" s="25"/>
      <c r="W25" s="25"/>
      <c r="Z25" s="25"/>
    </row>
  </sheetData>
  <mergeCells count="68">
    <mergeCell ref="AH13:AH14"/>
    <mergeCell ref="AJ1:AL2"/>
    <mergeCell ref="A2:B3"/>
    <mergeCell ref="AI4:AL5"/>
    <mergeCell ref="Z13:Z14"/>
    <mergeCell ref="AA5:AA6"/>
    <mergeCell ref="AB5:AB6"/>
    <mergeCell ref="AC5:AC6"/>
    <mergeCell ref="AC13:AC14"/>
    <mergeCell ref="T13:T14"/>
    <mergeCell ref="U5:U6"/>
    <mergeCell ref="V5:V6"/>
    <mergeCell ref="W5:W6"/>
    <mergeCell ref="W13:W14"/>
    <mergeCell ref="L5:L6"/>
    <mergeCell ref="M5:M6"/>
    <mergeCell ref="N5:N6"/>
    <mergeCell ref="O5:O6"/>
    <mergeCell ref="H7:H10"/>
    <mergeCell ref="H11:H12"/>
    <mergeCell ref="I7:I10"/>
    <mergeCell ref="I11:I12"/>
    <mergeCell ref="J7:J10"/>
    <mergeCell ref="J11:J12"/>
    <mergeCell ref="K7:K8"/>
    <mergeCell ref="F7:F10"/>
    <mergeCell ref="F11:F12"/>
    <mergeCell ref="G5:G6"/>
    <mergeCell ref="G7:G10"/>
    <mergeCell ref="G11:G12"/>
    <mergeCell ref="A13:P13"/>
    <mergeCell ref="A5:A6"/>
    <mergeCell ref="A7:A10"/>
    <mergeCell ref="A11:A12"/>
    <mergeCell ref="B5:B6"/>
    <mergeCell ref="B7:B10"/>
    <mergeCell ref="B11:B12"/>
    <mergeCell ref="C5:C6"/>
    <mergeCell ref="C7:C10"/>
    <mergeCell ref="C11:C12"/>
    <mergeCell ref="D5:D6"/>
    <mergeCell ref="D7:D10"/>
    <mergeCell ref="D11:D12"/>
    <mergeCell ref="E5:E6"/>
    <mergeCell ref="E7:E10"/>
    <mergeCell ref="E11:E12"/>
    <mergeCell ref="A4:J4"/>
    <mergeCell ref="K4:Q4"/>
    <mergeCell ref="R4:AC4"/>
    <mergeCell ref="AD4:AH4"/>
    <mergeCell ref="AD5:AH5"/>
    <mergeCell ref="F5:F6"/>
    <mergeCell ref="H5:H6"/>
    <mergeCell ref="K5:K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D1:AI1"/>
    <mergeCell ref="D2:AI2"/>
    <mergeCell ref="D3:AI3"/>
    <mergeCell ref="AJ3:AL3"/>
    <mergeCell ref="C2:C3"/>
  </mergeCells>
  <conditionalFormatting sqref="AD7:AH12">
    <cfRule type="cellIs" dxfId="53" priority="1" operator="lessThan">
      <formula>0.6</formula>
    </cfRule>
    <cfRule type="cellIs" dxfId="52" priority="2" operator="between">
      <formula>60%</formula>
      <formula>79%</formula>
    </cfRule>
    <cfRule type="cellIs" dxfId="51" priority="3" operator="between">
      <formula>80%</formula>
      <formula>100%</formula>
    </cfRule>
  </conditionalFormatting>
  <conditionalFormatting sqref="AH13">
    <cfRule type="cellIs" dxfId="50" priority="4" operator="lessThan">
      <formula>0.6</formula>
    </cfRule>
    <cfRule type="cellIs" dxfId="49" priority="5" operator="between">
      <formula>60%</formula>
      <formula>79%</formula>
    </cfRule>
    <cfRule type="cellIs" dxfId="48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8"/>
  <dimension ref="A1:AL24"/>
  <sheetViews>
    <sheetView topLeftCell="F1" zoomScale="70" zoomScaleNormal="70" workbookViewId="0">
      <selection activeCell="I8" sqref="I8:I11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3.42578125" style="2" customWidth="1"/>
    <col min="8" max="9" width="31" style="2" customWidth="1"/>
    <col min="10" max="10" width="11.7109375" style="2" customWidth="1"/>
    <col min="11" max="11" width="37.140625" style="2" customWidth="1"/>
    <col min="12" max="12" width="16.85546875" style="2" customWidth="1"/>
    <col min="13" max="13" width="29.140625" style="2" customWidth="1"/>
    <col min="14" max="14" width="13.85546875" style="2" customWidth="1"/>
    <col min="15" max="15" width="11.85546875" style="2" customWidth="1"/>
    <col min="16" max="16" width="22.140625" style="2" customWidth="1"/>
    <col min="17" max="17" width="19.42578125" style="2" customWidth="1"/>
    <col min="18" max="18" width="51.85546875" style="2" customWidth="1"/>
    <col min="19" max="19" width="22.8554687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26.1406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799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658" t="s">
        <v>22</v>
      </c>
      <c r="L5" s="658" t="s">
        <v>25</v>
      </c>
      <c r="M5" s="658" t="s">
        <v>303</v>
      </c>
      <c r="N5" s="658" t="s">
        <v>28</v>
      </c>
      <c r="O5" s="658" t="s">
        <v>30</v>
      </c>
      <c r="P5" s="658" t="s">
        <v>304</v>
      </c>
      <c r="Q5" s="660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161">
        <v>2026</v>
      </c>
      <c r="K6" s="664"/>
      <c r="L6" s="659"/>
      <c r="M6" s="659"/>
      <c r="N6" s="659"/>
      <c r="O6" s="659"/>
      <c r="P6" s="659"/>
      <c r="Q6" s="661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102.75" customHeight="1">
      <c r="A7" s="673" t="s">
        <v>98</v>
      </c>
      <c r="B7" s="54" t="s">
        <v>124</v>
      </c>
      <c r="C7" s="54" t="s">
        <v>125</v>
      </c>
      <c r="D7" s="54" t="s">
        <v>570</v>
      </c>
      <c r="E7" s="54" t="s">
        <v>141</v>
      </c>
      <c r="F7" s="54" t="s">
        <v>142</v>
      </c>
      <c r="G7" s="191">
        <v>0.8</v>
      </c>
      <c r="H7" s="54" t="s">
        <v>143</v>
      </c>
      <c r="I7" s="54" t="s">
        <v>144</v>
      </c>
      <c r="J7" s="191">
        <v>0.5</v>
      </c>
      <c r="K7" s="9" t="s">
        <v>800</v>
      </c>
      <c r="L7" s="9" t="s">
        <v>801</v>
      </c>
      <c r="M7" s="9" t="s">
        <v>802</v>
      </c>
      <c r="N7" s="9">
        <v>1</v>
      </c>
      <c r="O7" s="9" t="s">
        <v>323</v>
      </c>
      <c r="P7" s="9" t="s">
        <v>803</v>
      </c>
      <c r="Q7" s="194" t="s">
        <v>65</v>
      </c>
      <c r="R7" s="126"/>
      <c r="S7" s="16"/>
      <c r="T7" s="185"/>
      <c r="U7" s="491"/>
      <c r="V7" s="16"/>
      <c r="W7" s="493"/>
      <c r="X7" s="16"/>
      <c r="Y7" s="16"/>
      <c r="Z7" s="194"/>
      <c r="AA7" s="16"/>
      <c r="AB7" s="16"/>
      <c r="AC7" s="194"/>
      <c r="AD7" s="31"/>
      <c r="AE7" s="31"/>
      <c r="AF7" s="31"/>
      <c r="AG7" s="31"/>
      <c r="AH7" s="41"/>
      <c r="AI7" s="42"/>
      <c r="AJ7" s="43"/>
      <c r="AK7" s="44"/>
      <c r="AL7" s="45"/>
    </row>
    <row r="8" spans="1:38" s="1" customFormat="1" ht="51.75" customHeight="1">
      <c r="A8" s="673"/>
      <c r="B8" s="650" t="s">
        <v>155</v>
      </c>
      <c r="C8" s="650" t="s">
        <v>156</v>
      </c>
      <c r="D8" s="650" t="s">
        <v>163</v>
      </c>
      <c r="E8" s="650" t="s">
        <v>158</v>
      </c>
      <c r="F8" s="650" t="s">
        <v>159</v>
      </c>
      <c r="G8" s="650" t="s">
        <v>152</v>
      </c>
      <c r="H8" s="650" t="s">
        <v>160</v>
      </c>
      <c r="I8" s="650" t="s">
        <v>161</v>
      </c>
      <c r="J8" s="662">
        <v>0.6</v>
      </c>
      <c r="K8" s="674" t="s">
        <v>804</v>
      </c>
      <c r="L8" s="9" t="s">
        <v>805</v>
      </c>
      <c r="M8" s="9" t="s">
        <v>806</v>
      </c>
      <c r="N8" s="9">
        <v>1</v>
      </c>
      <c r="O8" s="9" t="s">
        <v>807</v>
      </c>
      <c r="P8" s="9" t="s">
        <v>808</v>
      </c>
      <c r="Q8" s="194" t="s">
        <v>65</v>
      </c>
      <c r="R8" s="16"/>
      <c r="S8" s="16"/>
      <c r="T8" s="194"/>
      <c r="U8" s="491"/>
      <c r="V8" s="16"/>
      <c r="W8" s="194"/>
      <c r="X8" s="16"/>
      <c r="Y8" s="16"/>
      <c r="Z8" s="194"/>
      <c r="AA8" s="16"/>
      <c r="AB8" s="16"/>
      <c r="AC8" s="194"/>
      <c r="AD8" s="31"/>
      <c r="AE8" s="31"/>
      <c r="AF8" s="31"/>
      <c r="AG8" s="31"/>
      <c r="AH8" s="41"/>
      <c r="AI8" s="42"/>
      <c r="AJ8" s="43"/>
      <c r="AK8" s="44"/>
      <c r="AL8" s="45"/>
    </row>
    <row r="9" spans="1:38" s="1" customFormat="1" ht="42.75" customHeight="1">
      <c r="A9" s="673"/>
      <c r="B9" s="651"/>
      <c r="C9" s="651"/>
      <c r="D9" s="651"/>
      <c r="E9" s="651"/>
      <c r="F9" s="651"/>
      <c r="G9" s="651"/>
      <c r="H9" s="651"/>
      <c r="I9" s="651"/>
      <c r="J9" s="663"/>
      <c r="K9" s="675"/>
      <c r="L9" s="193" t="s">
        <v>809</v>
      </c>
      <c r="M9" s="193" t="s">
        <v>809</v>
      </c>
      <c r="N9" s="193">
        <v>1</v>
      </c>
      <c r="O9" s="9" t="s">
        <v>810</v>
      </c>
      <c r="P9" s="9" t="s">
        <v>811</v>
      </c>
      <c r="Q9" s="194" t="s">
        <v>65</v>
      </c>
      <c r="R9" s="16"/>
      <c r="S9" s="16"/>
      <c r="T9" s="194"/>
      <c r="U9" s="491"/>
      <c r="V9" s="16"/>
      <c r="W9" s="194"/>
      <c r="X9" s="16"/>
      <c r="Y9" s="16"/>
      <c r="Z9" s="194"/>
      <c r="AA9" s="16"/>
      <c r="AB9" s="16"/>
      <c r="AC9" s="194"/>
      <c r="AD9" s="31"/>
      <c r="AE9" s="31"/>
      <c r="AF9" s="31"/>
      <c r="AG9" s="31"/>
      <c r="AH9" s="41"/>
      <c r="AI9" s="42"/>
      <c r="AJ9" s="43"/>
      <c r="AK9" s="44"/>
      <c r="AL9" s="45"/>
    </row>
    <row r="10" spans="1:38" s="1" customFormat="1" ht="135.75" customHeight="1">
      <c r="A10" s="673"/>
      <c r="B10" s="651"/>
      <c r="C10" s="651"/>
      <c r="D10" s="652"/>
      <c r="E10" s="651"/>
      <c r="F10" s="651"/>
      <c r="G10" s="651"/>
      <c r="H10" s="651"/>
      <c r="I10" s="651"/>
      <c r="J10" s="663"/>
      <c r="K10" s="230" t="s">
        <v>812</v>
      </c>
      <c r="L10" s="193" t="s">
        <v>813</v>
      </c>
      <c r="M10" s="193" t="s">
        <v>814</v>
      </c>
      <c r="N10" s="543">
        <v>0.35</v>
      </c>
      <c r="O10" s="9" t="s">
        <v>333</v>
      </c>
      <c r="P10" s="9" t="s">
        <v>815</v>
      </c>
      <c r="Q10" s="194" t="s">
        <v>65</v>
      </c>
      <c r="R10" s="16"/>
      <c r="S10" s="16"/>
      <c r="T10" s="194"/>
      <c r="U10" s="491"/>
      <c r="V10" s="16"/>
      <c r="W10" s="194"/>
      <c r="X10" s="16"/>
      <c r="Y10" s="16"/>
      <c r="Z10" s="194"/>
      <c r="AA10" s="16"/>
      <c r="AB10" s="16"/>
      <c r="AC10" s="194"/>
      <c r="AD10" s="31"/>
      <c r="AE10" s="31"/>
      <c r="AF10" s="31"/>
      <c r="AG10" s="31"/>
      <c r="AH10" s="41"/>
      <c r="AI10" s="42"/>
      <c r="AJ10" s="43"/>
      <c r="AK10" s="44"/>
      <c r="AL10" s="45"/>
    </row>
    <row r="11" spans="1:38" s="1" customFormat="1" ht="69.75" customHeight="1">
      <c r="A11" s="673"/>
      <c r="B11" s="651"/>
      <c r="C11" s="651"/>
      <c r="D11" s="60" t="s">
        <v>165</v>
      </c>
      <c r="E11" s="651"/>
      <c r="F11" s="651"/>
      <c r="G11" s="651"/>
      <c r="H11" s="651"/>
      <c r="I11" s="651"/>
      <c r="J11" s="663"/>
      <c r="K11" s="9" t="s">
        <v>816</v>
      </c>
      <c r="L11" s="9" t="s">
        <v>817</v>
      </c>
      <c r="M11" s="9" t="s">
        <v>818</v>
      </c>
      <c r="N11" s="9">
        <v>1</v>
      </c>
      <c r="O11" s="9" t="s">
        <v>323</v>
      </c>
      <c r="P11" s="9" t="s">
        <v>819</v>
      </c>
      <c r="Q11" s="194" t="s">
        <v>65</v>
      </c>
      <c r="R11" s="16"/>
      <c r="S11" s="16"/>
      <c r="T11" s="194"/>
      <c r="U11" s="491"/>
      <c r="V11" s="16"/>
      <c r="W11" s="194"/>
      <c r="X11" s="16"/>
      <c r="Y11" s="16"/>
      <c r="Z11" s="194"/>
      <c r="AA11" s="16"/>
      <c r="AB11" s="16"/>
      <c r="AC11" s="194"/>
      <c r="AD11" s="31"/>
      <c r="AE11" s="31"/>
      <c r="AF11" s="31"/>
      <c r="AG11" s="31"/>
      <c r="AH11" s="41"/>
      <c r="AI11" s="42"/>
      <c r="AJ11" s="43"/>
      <c r="AK11" s="44"/>
      <c r="AL11" s="45"/>
    </row>
    <row r="12" spans="1:38" ht="45.6" customHeight="1">
      <c r="A12" s="665" t="s">
        <v>350</v>
      </c>
      <c r="B12" s="666"/>
      <c r="C12" s="666"/>
      <c r="D12" s="666"/>
      <c r="E12" s="666"/>
      <c r="F12" s="666"/>
      <c r="G12" s="666"/>
      <c r="H12" s="666"/>
      <c r="I12" s="666"/>
      <c r="J12" s="666"/>
      <c r="K12" s="667"/>
      <c r="L12" s="667"/>
      <c r="M12" s="667"/>
      <c r="N12" s="667"/>
      <c r="O12" s="667"/>
      <c r="P12" s="668"/>
      <c r="Q12" s="18" t="s">
        <v>351</v>
      </c>
      <c r="R12" s="19"/>
      <c r="S12" s="20"/>
      <c r="T12" s="669" t="str">
        <f>IFERROR(AVERAGE(T7:T7),"-")</f>
        <v>-</v>
      </c>
      <c r="U12" s="19"/>
      <c r="V12" s="20"/>
      <c r="W12" s="669" t="str">
        <f>IFERROR(AVERAGE(W7:W11),"-")</f>
        <v>-</v>
      </c>
      <c r="X12" s="19"/>
      <c r="Y12" s="20"/>
      <c r="Z12" s="669" t="str">
        <f>IFERROR(AVERAGE(Z7:Z7),"-")</f>
        <v>-</v>
      </c>
      <c r="AA12" s="19"/>
      <c r="AB12" s="20"/>
      <c r="AC12" s="669" t="str">
        <f>IFERROR(AVERAGE(AC7:AC7),"-")</f>
        <v>-</v>
      </c>
      <c r="AD12" s="32" t="str">
        <f>IFERROR(AVERAGE(AD7:AD11),"-")</f>
        <v>-</v>
      </c>
      <c r="AE12" s="33" t="str">
        <f>IFERROR(AVERAGE(AE7:AE11),"-")</f>
        <v>-</v>
      </c>
      <c r="AF12" s="33" t="str">
        <f>IFERROR(AVERAGE(AF7:AF11),"-")</f>
        <v>-</v>
      </c>
      <c r="AG12" s="46" t="str">
        <f>IFERROR(AVERAGE(AG7:AG11),"-")</f>
        <v>-</v>
      </c>
      <c r="AH12" s="678" t="str">
        <f>IFERROR(AVERAGE(AH7:AH11),"-")</f>
        <v>-</v>
      </c>
      <c r="AI12" s="47"/>
      <c r="AJ12" s="48"/>
      <c r="AK12" s="49"/>
      <c r="AL12" s="50"/>
    </row>
    <row r="13" spans="1:38" ht="25.5">
      <c r="R13" s="21"/>
      <c r="S13" s="22" t="s">
        <v>352</v>
      </c>
      <c r="T13" s="670"/>
      <c r="U13" s="21"/>
      <c r="V13" s="22" t="s">
        <v>353</v>
      </c>
      <c r="W13" s="670"/>
      <c r="X13" s="34"/>
      <c r="Y13" s="35" t="s">
        <v>354</v>
      </c>
      <c r="Z13" s="670"/>
      <c r="AA13" s="21"/>
      <c r="AB13" s="22" t="s">
        <v>355</v>
      </c>
      <c r="AC13" s="670"/>
      <c r="AD13" s="36"/>
      <c r="AE13" s="34"/>
      <c r="AF13" s="21"/>
      <c r="AG13" s="51" t="s">
        <v>356</v>
      </c>
      <c r="AH13" s="679"/>
    </row>
    <row r="14" spans="1:38" ht="15">
      <c r="M14" s="14"/>
      <c r="N14" s="14"/>
      <c r="O14" s="14"/>
      <c r="P14" s="23"/>
      <c r="Q14" s="24"/>
      <c r="T14" s="25"/>
      <c r="Z14" s="25"/>
    </row>
    <row r="15" spans="1:38" ht="15">
      <c r="M15"/>
      <c r="N15"/>
      <c r="O15"/>
      <c r="P15" s="26"/>
      <c r="Q15" s="27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>
      <c r="T22" s="25"/>
      <c r="Z22" s="25"/>
    </row>
    <row r="23" spans="13:26">
      <c r="Q23" s="28"/>
      <c r="T23" s="25"/>
      <c r="W23" s="25"/>
      <c r="Z23" s="25"/>
    </row>
    <row r="24" spans="13:26">
      <c r="Q24" s="25"/>
      <c r="T24" s="25"/>
      <c r="W24" s="25"/>
      <c r="Z24" s="25"/>
    </row>
  </sheetData>
  <mergeCells count="58">
    <mergeCell ref="K8:K9"/>
    <mergeCell ref="AI4:AL5"/>
    <mergeCell ref="T12:T13"/>
    <mergeCell ref="U5:U6"/>
    <mergeCell ref="V5:V6"/>
    <mergeCell ref="W5:W6"/>
    <mergeCell ref="W12:W13"/>
    <mergeCell ref="AD4:AH4"/>
    <mergeCell ref="AD5:AH5"/>
    <mergeCell ref="AC5:AC6"/>
    <mergeCell ref="AC12:AC13"/>
    <mergeCell ref="AH12:AH13"/>
    <mergeCell ref="AB5:AB6"/>
    <mergeCell ref="R4:AC4"/>
    <mergeCell ref="R5:R6"/>
    <mergeCell ref="S5:S6"/>
    <mergeCell ref="A12:P12"/>
    <mergeCell ref="Y5:Y6"/>
    <mergeCell ref="Z5:Z6"/>
    <mergeCell ref="Z12:Z13"/>
    <mergeCell ref="AA5:AA6"/>
    <mergeCell ref="A5:A6"/>
    <mergeCell ref="A7:A11"/>
    <mergeCell ref="B5:B6"/>
    <mergeCell ref="B8:B11"/>
    <mergeCell ref="C5:C6"/>
    <mergeCell ref="C8:C11"/>
    <mergeCell ref="D5:D6"/>
    <mergeCell ref="E5:E6"/>
    <mergeCell ref="E8:E11"/>
    <mergeCell ref="F5:F6"/>
    <mergeCell ref="F8:F11"/>
    <mergeCell ref="D8:D10"/>
    <mergeCell ref="G5:G6"/>
    <mergeCell ref="G8:G11"/>
    <mergeCell ref="A4:J4"/>
    <mergeCell ref="K4:Q4"/>
    <mergeCell ref="H5:H6"/>
    <mergeCell ref="L5:L6"/>
    <mergeCell ref="M5:M6"/>
    <mergeCell ref="N5:N6"/>
    <mergeCell ref="O5:O6"/>
    <mergeCell ref="P5:P6"/>
    <mergeCell ref="Q5:Q6"/>
    <mergeCell ref="H8:H11"/>
    <mergeCell ref="I8:I11"/>
    <mergeCell ref="J8:J11"/>
    <mergeCell ref="K5:K6"/>
    <mergeCell ref="AJ3:AL3"/>
    <mergeCell ref="C2:C3"/>
    <mergeCell ref="A2:B3"/>
    <mergeCell ref="AJ1:AL2"/>
    <mergeCell ref="X5:X6"/>
    <mergeCell ref="A1:B1"/>
    <mergeCell ref="C1:AI1"/>
    <mergeCell ref="D2:AI2"/>
    <mergeCell ref="D3:AI3"/>
    <mergeCell ref="T5:T6"/>
  </mergeCells>
  <conditionalFormatting sqref="AD7:AH11">
    <cfRule type="cellIs" dxfId="47" priority="1" operator="lessThan">
      <formula>0.6</formula>
    </cfRule>
    <cfRule type="cellIs" dxfId="46" priority="2" operator="between">
      <formula>60%</formula>
      <formula>79%</formula>
    </cfRule>
    <cfRule type="cellIs" dxfId="45" priority="3" operator="between">
      <formula>80%</formula>
      <formula>100%</formula>
    </cfRule>
  </conditionalFormatting>
  <conditionalFormatting sqref="AH12">
    <cfRule type="cellIs" dxfId="44" priority="4" operator="lessThan">
      <formula>0.6</formula>
    </cfRule>
    <cfRule type="cellIs" dxfId="43" priority="5" operator="between">
      <formula>60%</formula>
      <formula>79%</formula>
    </cfRule>
    <cfRule type="cellIs" dxfId="42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9"/>
  <dimension ref="A1:AL25"/>
  <sheetViews>
    <sheetView topLeftCell="E2" zoomScale="70" zoomScaleNormal="70" workbookViewId="0">
      <selection activeCell="K12" sqref="K12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7.85546875" style="2" customWidth="1"/>
    <col min="8" max="9" width="31" style="2" customWidth="1"/>
    <col min="10" max="10" width="12.5703125" style="2" customWidth="1"/>
    <col min="11" max="11" width="37.140625" style="2" customWidth="1"/>
    <col min="12" max="12" width="16.85546875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40.7109375" style="2" customWidth="1"/>
    <col min="19" max="19" width="41.85546875" style="2" customWidth="1"/>
    <col min="20" max="20" width="22.140625" style="2" customWidth="1"/>
    <col min="21" max="21" width="27.140625" style="2" customWidth="1"/>
    <col min="22" max="22" width="42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36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820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39" customHeight="1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161">
        <v>2026</v>
      </c>
      <c r="K6" s="912"/>
      <c r="L6" s="855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89.25" customHeight="1">
      <c r="A7" s="842" t="s">
        <v>166</v>
      </c>
      <c r="B7" s="91" t="s">
        <v>167</v>
      </c>
      <c r="C7" s="91" t="s">
        <v>168</v>
      </c>
      <c r="D7" s="91" t="s">
        <v>169</v>
      </c>
      <c r="E7" s="91" t="s">
        <v>170</v>
      </c>
      <c r="F7" s="91" t="s">
        <v>171</v>
      </c>
      <c r="G7" s="143">
        <v>0.8</v>
      </c>
      <c r="H7" s="806" t="s">
        <v>172</v>
      </c>
      <c r="I7" s="806" t="s">
        <v>161</v>
      </c>
      <c r="J7" s="934">
        <v>0.6</v>
      </c>
      <c r="K7" s="937" t="s">
        <v>821</v>
      </c>
      <c r="L7" s="163" t="s">
        <v>822</v>
      </c>
      <c r="M7" s="164" t="s">
        <v>823</v>
      </c>
      <c r="N7" s="12">
        <v>0.8</v>
      </c>
      <c r="O7" s="10" t="s">
        <v>578</v>
      </c>
      <c r="P7" s="537" t="s">
        <v>824</v>
      </c>
      <c r="Q7" s="935" t="s">
        <v>825</v>
      </c>
      <c r="R7" s="108"/>
      <c r="S7" s="109"/>
      <c r="T7" s="174"/>
      <c r="U7" s="108"/>
      <c r="V7" s="109"/>
      <c r="W7" s="175"/>
      <c r="X7" s="176"/>
      <c r="Y7" s="109"/>
      <c r="Z7" s="175"/>
      <c r="AA7" s="108"/>
      <c r="AB7" s="109"/>
      <c r="AC7" s="175"/>
      <c r="AD7" s="31"/>
      <c r="AE7" s="31"/>
      <c r="AF7" s="31"/>
      <c r="AG7" s="31"/>
      <c r="AH7" s="41"/>
      <c r="AI7" s="189"/>
      <c r="AJ7" s="43"/>
      <c r="AK7" s="44"/>
      <c r="AL7" s="45"/>
    </row>
    <row r="8" spans="1:38" s="1" customFormat="1" ht="71.25" customHeight="1">
      <c r="A8" s="844"/>
      <c r="B8" s="91" t="s">
        <v>174</v>
      </c>
      <c r="C8" s="91" t="s">
        <v>175</v>
      </c>
      <c r="D8" s="91" t="s">
        <v>176</v>
      </c>
      <c r="E8" s="91" t="s">
        <v>92</v>
      </c>
      <c r="F8" s="91" t="s">
        <v>177</v>
      </c>
      <c r="G8" s="91" t="s">
        <v>94</v>
      </c>
      <c r="H8" s="808"/>
      <c r="I8" s="808"/>
      <c r="J8" s="817"/>
      <c r="K8" s="938"/>
      <c r="L8" s="163" t="s">
        <v>826</v>
      </c>
      <c r="M8" s="164" t="s">
        <v>381</v>
      </c>
      <c r="N8" s="12">
        <v>0.9</v>
      </c>
      <c r="O8" s="165" t="s">
        <v>578</v>
      </c>
      <c r="P8" s="165" t="s">
        <v>827</v>
      </c>
      <c r="Q8" s="936"/>
      <c r="R8" s="115"/>
      <c r="S8" s="116"/>
      <c r="T8" s="177"/>
      <c r="U8" s="115"/>
      <c r="V8" s="116"/>
      <c r="W8" s="519"/>
      <c r="X8" s="179"/>
      <c r="Y8" s="116"/>
      <c r="Z8" s="178"/>
      <c r="AA8" s="115"/>
      <c r="AB8" s="116"/>
      <c r="AC8" s="178"/>
      <c r="AD8" s="31"/>
      <c r="AE8" s="31"/>
      <c r="AF8" s="31"/>
      <c r="AG8" s="31"/>
      <c r="AH8" s="41"/>
      <c r="AI8" s="189"/>
      <c r="AJ8" s="43"/>
      <c r="AK8" s="44"/>
      <c r="AL8" s="45"/>
    </row>
    <row r="9" spans="1:38" s="1" customFormat="1" ht="99" customHeight="1">
      <c r="A9" s="842" t="s">
        <v>240</v>
      </c>
      <c r="B9" s="806" t="s">
        <v>241</v>
      </c>
      <c r="C9" s="806" t="s">
        <v>242</v>
      </c>
      <c r="D9" s="806" t="s">
        <v>243</v>
      </c>
      <c r="E9" s="806" t="s">
        <v>244</v>
      </c>
      <c r="F9" s="806" t="s">
        <v>245</v>
      </c>
      <c r="G9" s="850">
        <v>1</v>
      </c>
      <c r="H9" s="806" t="s">
        <v>246</v>
      </c>
      <c r="I9" s="806" t="s">
        <v>247</v>
      </c>
      <c r="J9" s="850">
        <v>0.9</v>
      </c>
      <c r="K9" s="165" t="s">
        <v>828</v>
      </c>
      <c r="L9" s="166" t="s">
        <v>829</v>
      </c>
      <c r="M9" s="167" t="s">
        <v>830</v>
      </c>
      <c r="N9" s="168">
        <v>1</v>
      </c>
      <c r="O9" s="169" t="s">
        <v>831</v>
      </c>
      <c r="P9" s="57" t="s">
        <v>832</v>
      </c>
      <c r="Q9" s="15" t="s">
        <v>825</v>
      </c>
      <c r="R9" s="122"/>
      <c r="S9" s="120"/>
      <c r="T9" s="180"/>
      <c r="U9" s="509"/>
      <c r="V9" s="120"/>
      <c r="W9" s="181"/>
      <c r="X9" s="122"/>
      <c r="Y9" s="120"/>
      <c r="Z9" s="181"/>
      <c r="AA9" s="122"/>
      <c r="AB9" s="120"/>
      <c r="AC9" s="181"/>
      <c r="AD9" s="31"/>
      <c r="AE9" s="31"/>
      <c r="AF9" s="31"/>
      <c r="AG9" s="31"/>
      <c r="AH9" s="41"/>
      <c r="AI9" s="190"/>
      <c r="AJ9" s="43"/>
      <c r="AK9" s="44"/>
      <c r="AL9" s="45"/>
    </row>
    <row r="10" spans="1:38" s="1" customFormat="1" ht="87.75" customHeight="1">
      <c r="A10" s="843"/>
      <c r="B10" s="807"/>
      <c r="C10" s="807"/>
      <c r="D10" s="808"/>
      <c r="E10" s="808"/>
      <c r="F10" s="808"/>
      <c r="G10" s="817"/>
      <c r="H10" s="808"/>
      <c r="I10" s="808"/>
      <c r="J10" s="817"/>
      <c r="K10" s="157" t="s">
        <v>833</v>
      </c>
      <c r="L10" s="170" t="s">
        <v>834</v>
      </c>
      <c r="M10" s="165" t="s">
        <v>835</v>
      </c>
      <c r="N10" s="171" t="s">
        <v>516</v>
      </c>
      <c r="O10" s="10" t="s">
        <v>578</v>
      </c>
      <c r="P10" s="172" t="s">
        <v>836</v>
      </c>
      <c r="Q10" s="15" t="s">
        <v>825</v>
      </c>
      <c r="R10" s="182"/>
      <c r="S10" s="183"/>
      <c r="T10" s="184"/>
      <c r="U10" s="505"/>
      <c r="V10" s="506"/>
      <c r="W10" s="513"/>
      <c r="X10" s="126"/>
      <c r="Y10" s="16"/>
      <c r="Z10" s="185"/>
      <c r="AA10" s="16"/>
      <c r="AB10" s="16"/>
      <c r="AC10" s="185"/>
      <c r="AD10" s="31"/>
      <c r="AE10" s="31"/>
      <c r="AF10" s="31"/>
      <c r="AG10" s="31"/>
      <c r="AH10" s="41"/>
      <c r="AI10" s="189"/>
      <c r="AJ10" s="43"/>
      <c r="AK10" s="44"/>
      <c r="AL10" s="45"/>
    </row>
    <row r="11" spans="1:38" s="1" customFormat="1" ht="83.25" customHeight="1">
      <c r="A11" s="844"/>
      <c r="B11" s="808"/>
      <c r="C11" s="808"/>
      <c r="D11" s="91" t="s">
        <v>249</v>
      </c>
      <c r="E11" s="91" t="s">
        <v>250</v>
      </c>
      <c r="F11" s="91" t="s">
        <v>251</v>
      </c>
      <c r="G11" s="143">
        <v>0.8</v>
      </c>
      <c r="H11" s="91" t="s">
        <v>252</v>
      </c>
      <c r="I11" s="91" t="s">
        <v>253</v>
      </c>
      <c r="J11" s="143">
        <v>0.9</v>
      </c>
      <c r="K11" s="157" t="s">
        <v>837</v>
      </c>
      <c r="L11" s="10" t="s">
        <v>838</v>
      </c>
      <c r="M11" s="11" t="s">
        <v>839</v>
      </c>
      <c r="N11" s="12">
        <v>0.9</v>
      </c>
      <c r="O11" s="10" t="s">
        <v>840</v>
      </c>
      <c r="P11" s="10" t="s">
        <v>841</v>
      </c>
      <c r="Q11" s="15" t="s">
        <v>825</v>
      </c>
      <c r="R11" s="16"/>
      <c r="S11" s="16"/>
      <c r="T11" s="186"/>
      <c r="U11" s="505"/>
      <c r="V11" s="16"/>
      <c r="W11" s="512"/>
      <c r="X11" s="126"/>
      <c r="Y11" s="16"/>
      <c r="Z11" s="185"/>
      <c r="AA11" s="16"/>
      <c r="AB11" s="16"/>
      <c r="AC11" s="185"/>
      <c r="AD11" s="31"/>
      <c r="AE11" s="31"/>
      <c r="AF11" s="31"/>
      <c r="AG11" s="31"/>
      <c r="AH11" s="41"/>
      <c r="AI11" s="189"/>
      <c r="AJ11" s="43"/>
      <c r="AK11" s="44"/>
      <c r="AL11" s="45"/>
    </row>
    <row r="12" spans="1:38" s="1" customFormat="1" ht="104.25" customHeight="1">
      <c r="A12" s="90" t="s">
        <v>255</v>
      </c>
      <c r="B12" s="91" t="s">
        <v>256</v>
      </c>
      <c r="C12" s="91" t="s">
        <v>257</v>
      </c>
      <c r="D12" s="91" t="s">
        <v>258</v>
      </c>
      <c r="E12" s="91" t="s">
        <v>259</v>
      </c>
      <c r="F12" s="91" t="s">
        <v>260</v>
      </c>
      <c r="G12" s="143" t="s">
        <v>261</v>
      </c>
      <c r="H12" s="91" t="s">
        <v>262</v>
      </c>
      <c r="I12" s="91" t="s">
        <v>263</v>
      </c>
      <c r="J12" s="143" t="s">
        <v>264</v>
      </c>
      <c r="K12" s="173" t="s">
        <v>842</v>
      </c>
      <c r="L12" s="10" t="s">
        <v>843</v>
      </c>
      <c r="M12" s="11" t="s">
        <v>381</v>
      </c>
      <c r="N12" s="12">
        <v>0.9</v>
      </c>
      <c r="O12" s="10" t="s">
        <v>333</v>
      </c>
      <c r="P12" s="10" t="s">
        <v>798</v>
      </c>
      <c r="Q12" s="15" t="s">
        <v>844</v>
      </c>
      <c r="R12" s="16"/>
      <c r="S12" s="16"/>
      <c r="T12" s="187"/>
      <c r="U12" s="16"/>
      <c r="V12" s="16"/>
      <c r="W12" s="188"/>
      <c r="X12" s="126"/>
      <c r="Y12" s="16"/>
      <c r="Z12" s="188"/>
      <c r="AA12" s="16"/>
      <c r="AB12" s="16"/>
      <c r="AC12" s="188"/>
      <c r="AD12" s="31"/>
      <c r="AE12" s="31"/>
      <c r="AF12" s="31"/>
      <c r="AG12" s="31"/>
      <c r="AH12" s="41"/>
      <c r="AI12" s="189"/>
      <c r="AJ12" s="43"/>
      <c r="AK12" s="44"/>
      <c r="AL12" s="45"/>
    </row>
    <row r="13" spans="1:38" ht="45.6" customHeight="1">
      <c r="A13" s="880" t="s">
        <v>350</v>
      </c>
      <c r="B13" s="667"/>
      <c r="C13" s="667"/>
      <c r="D13" s="667"/>
      <c r="E13" s="667"/>
      <c r="F13" s="667"/>
      <c r="G13" s="667"/>
      <c r="H13" s="667"/>
      <c r="I13" s="667"/>
      <c r="J13" s="667"/>
      <c r="K13" s="667"/>
      <c r="L13" s="667"/>
      <c r="M13" s="667"/>
      <c r="N13" s="667"/>
      <c r="O13" s="667"/>
      <c r="P13" s="668"/>
      <c r="Q13" s="18" t="s">
        <v>351</v>
      </c>
      <c r="R13" s="19"/>
      <c r="S13" s="20"/>
      <c r="T13" s="669" t="str">
        <f>IFERROR(AVERAGE(T7:T12),"-")</f>
        <v>-</v>
      </c>
      <c r="U13" s="19"/>
      <c r="V13" s="20"/>
      <c r="W13" s="669" t="str">
        <f>IFERROR(AVERAGE(W7:W12),"-")</f>
        <v>-</v>
      </c>
      <c r="X13" s="19"/>
      <c r="Y13" s="20"/>
      <c r="Z13" s="669" t="str">
        <f>IFERROR(AVERAGE(Z7:Z12),"-")</f>
        <v>-</v>
      </c>
      <c r="AA13" s="19"/>
      <c r="AB13" s="20"/>
      <c r="AC13" s="669" t="str">
        <f>IFERROR(AVERAGE(AC7:AC7),"-")</f>
        <v>-</v>
      </c>
      <c r="AD13" s="32" t="str">
        <f>IFERROR(AVERAGE(AD7:AD12),"-")</f>
        <v>-</v>
      </c>
      <c r="AE13" s="33" t="str">
        <f>IFERROR(AVERAGE(AE7:AE12),"-")</f>
        <v>-</v>
      </c>
      <c r="AF13" s="33" t="str">
        <f>IFERROR(AVERAGE(AF7:AF12),"-")</f>
        <v>-</v>
      </c>
      <c r="AG13" s="46" t="str">
        <f>IFERROR(AVERAGE(AG7:AG12),"-")</f>
        <v>-</v>
      </c>
      <c r="AH13" s="678" t="str">
        <f>IFERROR(AVERAGE(AH7:AH12),"-")</f>
        <v>-</v>
      </c>
      <c r="AI13" s="47"/>
      <c r="AJ13" s="48"/>
      <c r="AK13" s="49"/>
      <c r="AL13" s="50"/>
    </row>
    <row r="14" spans="1:38" ht="25.5">
      <c r="R14" s="21"/>
      <c r="S14" s="22" t="s">
        <v>352</v>
      </c>
      <c r="T14" s="670"/>
      <c r="U14" s="21"/>
      <c r="V14" s="22" t="s">
        <v>353</v>
      </c>
      <c r="W14" s="670"/>
      <c r="X14" s="34"/>
      <c r="Y14" s="35" t="s">
        <v>354</v>
      </c>
      <c r="Z14" s="670"/>
      <c r="AA14" s="21"/>
      <c r="AB14" s="22" t="s">
        <v>355</v>
      </c>
      <c r="AC14" s="670"/>
      <c r="AD14" s="36"/>
      <c r="AE14" s="34"/>
      <c r="AF14" s="21"/>
      <c r="AG14" s="51" t="s">
        <v>356</v>
      </c>
      <c r="AH14" s="679"/>
    </row>
    <row r="15" spans="1:38" ht="15">
      <c r="M15" s="14"/>
      <c r="N15" s="14"/>
      <c r="O15" s="14"/>
      <c r="P15" s="23"/>
      <c r="Q15" s="24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 ht="15">
      <c r="M22"/>
      <c r="N22"/>
      <c r="O22"/>
      <c r="P22" s="26"/>
      <c r="Q22" s="27"/>
      <c r="T22" s="25"/>
      <c r="Z22" s="25"/>
    </row>
    <row r="23" spans="13:26">
      <c r="T23" s="25"/>
      <c r="Z23" s="25"/>
    </row>
    <row r="24" spans="13:26">
      <c r="Q24" s="28"/>
      <c r="T24" s="25"/>
      <c r="W24" s="25"/>
      <c r="Z24" s="25"/>
    </row>
    <row r="25" spans="13:26">
      <c r="Q25" s="25"/>
      <c r="T25" s="25"/>
      <c r="W25" s="25"/>
      <c r="Z25" s="25"/>
    </row>
  </sheetData>
  <mergeCells count="63">
    <mergeCell ref="AH13:AH14"/>
    <mergeCell ref="AJ1:AL2"/>
    <mergeCell ref="A2:B3"/>
    <mergeCell ref="AI4:AL5"/>
    <mergeCell ref="W13:W14"/>
    <mergeCell ref="X5:X6"/>
    <mergeCell ref="Y5:Y6"/>
    <mergeCell ref="Z5:Z6"/>
    <mergeCell ref="Z13:Z14"/>
    <mergeCell ref="Q7:Q8"/>
    <mergeCell ref="R5:R6"/>
    <mergeCell ref="S5:S6"/>
    <mergeCell ref="T5:T6"/>
    <mergeCell ref="T13:T14"/>
    <mergeCell ref="K7:K8"/>
    <mergeCell ref="M5:M6"/>
    <mergeCell ref="O5:O6"/>
    <mergeCell ref="H7:H8"/>
    <mergeCell ref="AC13:AC14"/>
    <mergeCell ref="H9:H10"/>
    <mergeCell ref="I7:I8"/>
    <mergeCell ref="I9:I10"/>
    <mergeCell ref="J7:J8"/>
    <mergeCell ref="J9:J10"/>
    <mergeCell ref="A13:P13"/>
    <mergeCell ref="A5:A6"/>
    <mergeCell ref="A7:A8"/>
    <mergeCell ref="A9:A11"/>
    <mergeCell ref="B5:B6"/>
    <mergeCell ref="B9:B11"/>
    <mergeCell ref="C5:C6"/>
    <mergeCell ref="F5:F6"/>
    <mergeCell ref="F9:F10"/>
    <mergeCell ref="G5:G6"/>
    <mergeCell ref="G9:G10"/>
    <mergeCell ref="A4:J4"/>
    <mergeCell ref="C9:C11"/>
    <mergeCell ref="D5:D6"/>
    <mergeCell ref="D9:D10"/>
    <mergeCell ref="E5:E6"/>
    <mergeCell ref="E9:E10"/>
    <mergeCell ref="K4:Q4"/>
    <mergeCell ref="R4:AC4"/>
    <mergeCell ref="AD4:AH4"/>
    <mergeCell ref="AD5:AH5"/>
    <mergeCell ref="H5:H6"/>
    <mergeCell ref="K5:K6"/>
    <mergeCell ref="P5:P6"/>
    <mergeCell ref="Q5:Q6"/>
    <mergeCell ref="U5:U6"/>
    <mergeCell ref="V5:V6"/>
    <mergeCell ref="W5:W6"/>
    <mergeCell ref="AA5:AA6"/>
    <mergeCell ref="AB5:AB6"/>
    <mergeCell ref="AC5:AC6"/>
    <mergeCell ref="L5:L6"/>
    <mergeCell ref="N5:N6"/>
    <mergeCell ref="A1:B1"/>
    <mergeCell ref="C1:AI1"/>
    <mergeCell ref="D2:AI2"/>
    <mergeCell ref="D3:AI3"/>
    <mergeCell ref="AJ3:AL3"/>
    <mergeCell ref="C2:C3"/>
  </mergeCells>
  <conditionalFormatting sqref="AD7:AH12">
    <cfRule type="cellIs" dxfId="41" priority="1" operator="lessThan">
      <formula>0.6</formula>
    </cfRule>
    <cfRule type="cellIs" dxfId="40" priority="2" operator="between">
      <formula>60%</formula>
      <formula>79%</formula>
    </cfRule>
    <cfRule type="cellIs" dxfId="39" priority="3" operator="between">
      <formula>80%</formula>
      <formula>100%</formula>
    </cfRule>
  </conditionalFormatting>
  <conditionalFormatting sqref="AH13">
    <cfRule type="cellIs" dxfId="38" priority="10" operator="lessThan">
      <formula>0.6</formula>
    </cfRule>
    <cfRule type="cellIs" dxfId="37" priority="11" operator="between">
      <formula>60%</formula>
      <formula>79%</formula>
    </cfRule>
    <cfRule type="cellIs" dxfId="36" priority="12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B2:AB26"/>
  <sheetViews>
    <sheetView tabSelected="1" zoomScale="85" zoomScaleNormal="85" zoomScaleSheetLayoutView="80" workbookViewId="0"/>
  </sheetViews>
  <sheetFormatPr baseColWidth="10" defaultColWidth="11.42578125" defaultRowHeight="15"/>
  <cols>
    <col min="1" max="1" width="1.42578125" style="406" customWidth="1"/>
    <col min="2" max="2" width="16" style="406" customWidth="1"/>
    <col min="3" max="3" width="13.140625" style="406" customWidth="1"/>
    <col min="4" max="4" width="12.5703125" style="406" customWidth="1"/>
    <col min="5" max="5" width="5.7109375" style="406" customWidth="1"/>
    <col min="6" max="6" width="13.140625" style="406" customWidth="1"/>
    <col min="7" max="7" width="9.7109375" style="406" customWidth="1"/>
    <col min="8" max="8" width="16.28515625" style="406" customWidth="1"/>
    <col min="9" max="9" width="10.42578125" style="406" customWidth="1"/>
    <col min="10" max="10" width="15.28515625" style="406" customWidth="1"/>
    <col min="11" max="11" width="8" style="406" customWidth="1"/>
    <col min="12" max="12" width="12.28515625" style="406" customWidth="1"/>
    <col min="13" max="13" width="1.140625" style="406" customWidth="1"/>
    <col min="14" max="14" width="8.85546875" style="406" customWidth="1"/>
    <col min="15" max="15" width="14.5703125" style="406" customWidth="1"/>
    <col min="16" max="16" width="13.28515625" style="406" customWidth="1"/>
    <col min="17" max="17" width="5.140625" style="406" customWidth="1"/>
    <col min="18" max="18" width="8.7109375" style="407" customWidth="1"/>
    <col min="19" max="19" width="10.140625" style="406" customWidth="1"/>
    <col min="20" max="20" width="6.5703125" style="406" customWidth="1"/>
    <col min="21" max="21" width="13.5703125" style="406" customWidth="1"/>
    <col min="22" max="22" width="14.5703125" style="406" customWidth="1"/>
    <col min="23" max="23" width="13.28515625" style="406" customWidth="1"/>
    <col min="24" max="24" width="5.140625" style="406" customWidth="1"/>
    <col min="25" max="25" width="8.7109375" style="407" customWidth="1"/>
    <col min="26" max="26" width="10.140625" style="406" customWidth="1"/>
    <col min="27" max="27" width="6.5703125" style="406" customWidth="1"/>
    <col min="28" max="28" width="13.5703125" style="406" customWidth="1"/>
    <col min="29" max="16384" width="11.42578125" style="406"/>
  </cols>
  <sheetData>
    <row r="2" spans="2:28" ht="45" customHeight="1" thickBot="1">
      <c r="B2" s="693" t="s">
        <v>1029</v>
      </c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  <c r="O2" s="694"/>
      <c r="P2" s="694"/>
      <c r="Q2" s="694"/>
      <c r="R2" s="694"/>
      <c r="S2" s="694"/>
      <c r="T2" s="694"/>
      <c r="U2" s="694"/>
      <c r="V2" s="694"/>
      <c r="W2" s="694"/>
      <c r="X2" s="694"/>
      <c r="Y2" s="694"/>
      <c r="Z2" s="694"/>
      <c r="AA2" s="694"/>
      <c r="AB2" s="694"/>
    </row>
    <row r="3" spans="2:28" ht="15.75">
      <c r="B3" s="408"/>
      <c r="C3" s="409"/>
      <c r="D3" s="409"/>
      <c r="E3" s="409"/>
      <c r="F3" s="409"/>
      <c r="G3" s="410"/>
      <c r="H3" s="409"/>
      <c r="I3" s="409"/>
      <c r="J3" s="409"/>
      <c r="K3" s="409"/>
      <c r="L3" s="409"/>
      <c r="M3" s="409"/>
      <c r="N3" s="409"/>
      <c r="O3" s="408"/>
      <c r="P3" s="409"/>
      <c r="Q3" s="409"/>
      <c r="R3" s="440"/>
      <c r="S3" s="409"/>
      <c r="T3" s="409"/>
      <c r="U3" s="410"/>
      <c r="V3" s="408"/>
      <c r="W3" s="409"/>
      <c r="X3" s="409"/>
      <c r="Y3" s="440"/>
      <c r="Z3" s="409"/>
      <c r="AA3" s="409"/>
      <c r="AB3" s="410"/>
    </row>
    <row r="4" spans="2:28" ht="15.75">
      <c r="B4" s="411" t="s">
        <v>43</v>
      </c>
      <c r="C4" s="412"/>
      <c r="D4" s="412"/>
      <c r="E4" s="412"/>
      <c r="F4" s="412"/>
      <c r="G4" s="413" t="str">
        <f>IFERROR(AVERAGE(F6:F10),"-")</f>
        <v>-</v>
      </c>
      <c r="H4" s="414" t="s">
        <v>44</v>
      </c>
      <c r="I4" s="414"/>
      <c r="J4" s="414"/>
      <c r="K4" s="412"/>
      <c r="L4" s="412"/>
      <c r="M4" s="412"/>
      <c r="N4" s="431" t="str">
        <f>IFERROR(AVERAGE(L6:L17),"-")</f>
        <v>-</v>
      </c>
      <c r="O4" s="411" t="s">
        <v>45</v>
      </c>
      <c r="P4" s="414"/>
      <c r="Q4" s="412"/>
      <c r="R4" s="441"/>
      <c r="S4" s="412"/>
      <c r="T4" s="412"/>
      <c r="U4" s="431" t="str">
        <f>IFERROR(AVERAGE(R6:R8),"-")</f>
        <v>-</v>
      </c>
      <c r="V4" s="411" t="s">
        <v>1028</v>
      </c>
      <c r="W4" s="414"/>
      <c r="X4" s="412"/>
      <c r="Y4" s="441"/>
      <c r="Z4" s="412"/>
      <c r="AA4" s="412"/>
      <c r="AB4" s="431" t="str">
        <f>IFERROR(AVERAGE(Y6:Y8),"-")</f>
        <v>-</v>
      </c>
    </row>
    <row r="5" spans="2:28" ht="15.75">
      <c r="B5" s="415"/>
      <c r="C5" s="412"/>
      <c r="D5" s="412"/>
      <c r="E5" s="412"/>
      <c r="F5" s="412"/>
      <c r="G5" s="416"/>
      <c r="H5" s="412"/>
      <c r="I5" s="412"/>
      <c r="J5" s="412"/>
      <c r="K5" s="412"/>
      <c r="L5" s="412"/>
      <c r="M5" s="412"/>
      <c r="N5" s="412"/>
      <c r="O5" s="415"/>
      <c r="P5" s="412"/>
      <c r="Q5" s="412"/>
      <c r="R5" s="441"/>
      <c r="S5" s="412"/>
      <c r="T5" s="412"/>
      <c r="U5" s="416"/>
      <c r="V5" s="415"/>
      <c r="W5" s="412"/>
      <c r="X5" s="412"/>
      <c r="Y5" s="441"/>
      <c r="Z5" s="412"/>
      <c r="AA5" s="412"/>
      <c r="AB5" s="416"/>
    </row>
    <row r="6" spans="2:28" ht="20.25" customHeight="1">
      <c r="B6" s="686" t="s">
        <v>46</v>
      </c>
      <c r="C6" s="686"/>
      <c r="D6" s="686"/>
      <c r="E6" s="417"/>
      <c r="F6" s="418" t="str">
        <f>+'G. del talento humano'!AD13</f>
        <v>-</v>
      </c>
      <c r="G6" s="419"/>
      <c r="H6" s="698" t="s">
        <v>47</v>
      </c>
      <c r="I6" s="699"/>
      <c r="J6" s="699"/>
      <c r="K6" s="432"/>
      <c r="L6" s="433" t="str">
        <f>+'Atención urgencias'!AD14</f>
        <v>-</v>
      </c>
      <c r="M6" s="417"/>
      <c r="N6" s="434"/>
      <c r="O6" s="689" t="s">
        <v>48</v>
      </c>
      <c r="P6" s="688"/>
      <c r="Q6" s="442"/>
      <c r="R6" s="466" t="str">
        <f>+'G. de calidad'!AD18</f>
        <v>-</v>
      </c>
      <c r="S6" s="412"/>
      <c r="T6" s="412"/>
      <c r="U6" s="416"/>
      <c r="V6" s="684" t="s">
        <v>64</v>
      </c>
      <c r="W6" s="685"/>
      <c r="X6" s="685"/>
      <c r="Y6" s="466" t="str">
        <f>+'Docencia servicio'!AD13</f>
        <v>-</v>
      </c>
      <c r="Z6" s="412"/>
      <c r="AA6" s="412"/>
      <c r="AB6" s="416"/>
    </row>
    <row r="7" spans="2:28" ht="18.75" customHeight="1">
      <c r="B7" s="686" t="s">
        <v>49</v>
      </c>
      <c r="C7" s="686"/>
      <c r="D7" s="686"/>
      <c r="E7" s="417"/>
      <c r="F7" s="418" t="str">
        <f>+'G. financiera'!AD11</f>
        <v>-</v>
      </c>
      <c r="G7" s="419"/>
      <c r="H7" s="684" t="s">
        <v>50</v>
      </c>
      <c r="I7" s="685"/>
      <c r="J7" s="685"/>
      <c r="K7" s="432"/>
      <c r="L7" s="433" t="str">
        <f>+'Atención hospitalaria'!AD16</f>
        <v>-</v>
      </c>
      <c r="M7" s="417"/>
      <c r="N7" s="417"/>
      <c r="O7" s="689" t="s">
        <v>51</v>
      </c>
      <c r="P7" s="688"/>
      <c r="Q7" s="417"/>
      <c r="R7" s="443" t="str">
        <f>+'G. de la información'!AD16</f>
        <v>-</v>
      </c>
      <c r="S7" s="444"/>
      <c r="T7" s="412"/>
      <c r="U7" s="416"/>
      <c r="V7" s="684" t="s">
        <v>65</v>
      </c>
      <c r="W7" s="685"/>
      <c r="X7" s="685"/>
      <c r="Y7" s="443" t="str">
        <f>+Investigación!AD12</f>
        <v>-</v>
      </c>
      <c r="Z7" s="444"/>
      <c r="AA7" s="412"/>
      <c r="AB7" s="416"/>
    </row>
    <row r="8" spans="2:28" ht="18" customHeight="1">
      <c r="B8" s="686" t="s">
        <v>52</v>
      </c>
      <c r="C8" s="686"/>
      <c r="D8" s="686"/>
      <c r="E8" s="417"/>
      <c r="F8" s="418" t="str">
        <f>+'G. jurídica'!AD9</f>
        <v>-</v>
      </c>
      <c r="G8" s="419"/>
      <c r="H8" s="687" t="s">
        <v>53</v>
      </c>
      <c r="I8" s="688"/>
      <c r="J8" s="688"/>
      <c r="K8" s="417"/>
      <c r="L8" s="433" t="str">
        <f>+'Atención ambulatoria'!AD17</f>
        <v>-</v>
      </c>
      <c r="M8" s="417"/>
      <c r="N8" s="417"/>
      <c r="O8" s="689" t="s">
        <v>54</v>
      </c>
      <c r="P8" s="688"/>
      <c r="Q8" s="417"/>
      <c r="R8" s="443" t="str">
        <f>+'Direccionamiento estratégico'!AD13</f>
        <v>-</v>
      </c>
      <c r="S8" s="412"/>
      <c r="T8" s="412"/>
      <c r="U8" s="416"/>
      <c r="V8" s="690"/>
      <c r="W8" s="690"/>
      <c r="X8" s="417"/>
      <c r="Y8" s="417"/>
      <c r="Z8" s="412"/>
      <c r="AA8" s="412"/>
      <c r="AB8" s="416"/>
    </row>
    <row r="9" spans="2:28" ht="17.25" customHeight="1">
      <c r="B9" s="686" t="s">
        <v>55</v>
      </c>
      <c r="C9" s="686"/>
      <c r="D9" s="686"/>
      <c r="E9" s="417"/>
      <c r="F9" s="418" t="str">
        <f>+'G. servicios de apoyo'!AD9</f>
        <v>-</v>
      </c>
      <c r="G9" s="419"/>
      <c r="H9" s="687" t="s">
        <v>56</v>
      </c>
      <c r="I9" s="688"/>
      <c r="J9" s="688"/>
      <c r="K9" s="435"/>
      <c r="L9" s="433" t="str">
        <f>+Quirófanos!AD14</f>
        <v>-</v>
      </c>
      <c r="M9" s="417"/>
      <c r="N9" s="417"/>
      <c r="O9" s="420"/>
      <c r="P9" s="436"/>
      <c r="Q9" s="434"/>
      <c r="R9" s="417"/>
      <c r="S9" s="412"/>
      <c r="T9" s="412"/>
      <c r="U9" s="416"/>
      <c r="V9" s="420"/>
      <c r="W9" s="436"/>
      <c r="X9" s="434"/>
      <c r="Y9" s="417"/>
      <c r="Z9" s="412"/>
      <c r="AA9" s="412"/>
      <c r="AB9" s="416"/>
    </row>
    <row r="10" spans="2:28" ht="17.25" customHeight="1">
      <c r="B10" s="686" t="s">
        <v>57</v>
      </c>
      <c r="C10" s="686"/>
      <c r="D10" s="686"/>
      <c r="E10" s="417"/>
      <c r="F10" s="418" t="str">
        <f>+'G. de recursos físicos'!AD26</f>
        <v>-</v>
      </c>
      <c r="G10" s="419"/>
      <c r="H10" s="687" t="s">
        <v>58</v>
      </c>
      <c r="I10" s="688"/>
      <c r="J10" s="688"/>
      <c r="K10" s="437"/>
      <c r="L10" s="433" t="str">
        <f>+'Seguridad del paciente'!AD12</f>
        <v>-</v>
      </c>
      <c r="M10" s="417"/>
      <c r="N10" s="417"/>
      <c r="O10" s="420"/>
      <c r="P10" s="436"/>
      <c r="Q10" s="417"/>
      <c r="R10" s="417"/>
      <c r="S10" s="412"/>
      <c r="T10" s="412"/>
      <c r="U10" s="416"/>
      <c r="V10" s="420"/>
      <c r="W10" s="436"/>
      <c r="X10" s="417"/>
      <c r="Y10" s="417"/>
      <c r="Z10" s="412"/>
      <c r="AA10" s="412"/>
      <c r="AB10" s="416"/>
    </row>
    <row r="11" spans="2:28" ht="18" customHeight="1">
      <c r="B11" s="420"/>
      <c r="C11" s="417"/>
      <c r="D11" s="417"/>
      <c r="E11" s="417"/>
      <c r="F11" s="417"/>
      <c r="G11" s="419"/>
      <c r="H11" s="687" t="s">
        <v>59</v>
      </c>
      <c r="I11" s="688"/>
      <c r="J11" s="688"/>
      <c r="K11" s="437"/>
      <c r="L11" s="433" t="str">
        <f>+'Apoyo diagnóstico'!AD16</f>
        <v>-</v>
      </c>
      <c r="M11" s="417"/>
      <c r="N11" s="417"/>
      <c r="O11" s="420"/>
      <c r="P11" s="436"/>
      <c r="Q11" s="417"/>
      <c r="R11" s="417"/>
      <c r="S11" s="412"/>
      <c r="T11" s="412"/>
      <c r="U11" s="416"/>
      <c r="V11" s="420"/>
      <c r="W11" s="436"/>
      <c r="X11" s="417"/>
      <c r="Y11" s="417"/>
      <c r="Z11" s="412"/>
      <c r="AA11" s="412"/>
      <c r="AB11" s="416"/>
    </row>
    <row r="12" spans="2:28" ht="18" customHeight="1">
      <c r="B12" s="420"/>
      <c r="C12" s="417"/>
      <c r="D12" s="417"/>
      <c r="E12" s="417"/>
      <c r="F12" s="417"/>
      <c r="G12" s="419"/>
      <c r="H12" s="687" t="s">
        <v>60</v>
      </c>
      <c r="I12" s="688"/>
      <c r="J12" s="688"/>
      <c r="K12" s="437"/>
      <c r="L12" s="433" t="str">
        <f>+'Apoyo terapéutico'!AD11</f>
        <v>-</v>
      </c>
      <c r="M12" s="417"/>
      <c r="N12" s="417"/>
      <c r="O12" s="420"/>
      <c r="P12" s="436"/>
      <c r="Q12" s="417"/>
      <c r="R12" s="417"/>
      <c r="S12" s="412"/>
      <c r="T12" s="412"/>
      <c r="U12" s="416"/>
      <c r="V12" s="420"/>
      <c r="W12" s="436"/>
      <c r="X12" s="417"/>
      <c r="Y12" s="417"/>
      <c r="Z12" s="412"/>
      <c r="AA12" s="412"/>
      <c r="AB12" s="416"/>
    </row>
    <row r="13" spans="2:28" ht="19.5" customHeight="1">
      <c r="B13" s="420"/>
      <c r="C13" s="417"/>
      <c r="D13" s="417"/>
      <c r="E13" s="417"/>
      <c r="F13" s="417"/>
      <c r="G13" s="419"/>
      <c r="H13" s="684" t="s">
        <v>61</v>
      </c>
      <c r="I13" s="685"/>
      <c r="J13" s="685"/>
      <c r="K13" s="437"/>
      <c r="L13" s="433" t="str">
        <f>+'G. farmacéutica'!AD16</f>
        <v>-</v>
      </c>
      <c r="M13" s="417"/>
      <c r="N13" s="417"/>
      <c r="O13" s="420"/>
      <c r="P13" s="436"/>
      <c r="Q13" s="412"/>
      <c r="R13" s="417"/>
      <c r="S13" s="412"/>
      <c r="T13" s="412"/>
      <c r="U13" s="416"/>
      <c r="V13" s="420"/>
      <c r="W13" s="436"/>
      <c r="X13" s="412"/>
      <c r="Y13" s="417"/>
      <c r="Z13" s="412"/>
      <c r="AA13" s="412"/>
      <c r="AB13" s="416"/>
    </row>
    <row r="14" spans="2:28" ht="20.25" customHeight="1">
      <c r="B14" s="420"/>
      <c r="C14" s="417"/>
      <c r="D14" s="417"/>
      <c r="E14" s="417"/>
      <c r="F14" s="417"/>
      <c r="G14" s="419"/>
      <c r="H14" s="684" t="s">
        <v>62</v>
      </c>
      <c r="I14" s="685"/>
      <c r="J14" s="685"/>
      <c r="K14" s="417"/>
      <c r="L14" s="433" t="str">
        <f>+'G. preventiva y predictiva'!AD22</f>
        <v>-</v>
      </c>
      <c r="M14" s="417"/>
      <c r="N14" s="417"/>
      <c r="O14" s="420"/>
      <c r="P14" s="436"/>
      <c r="Q14" s="412"/>
      <c r="R14" s="417"/>
      <c r="S14" s="412"/>
      <c r="T14" s="412"/>
      <c r="U14" s="416"/>
      <c r="V14" s="420"/>
      <c r="W14" s="436"/>
      <c r="X14" s="412"/>
      <c r="Y14" s="417"/>
      <c r="Z14" s="412"/>
      <c r="AA14" s="412"/>
      <c r="AB14" s="416"/>
    </row>
    <row r="15" spans="2:28" ht="20.25" customHeight="1">
      <c r="B15" s="420"/>
      <c r="C15" s="417"/>
      <c r="D15" s="417"/>
      <c r="E15" s="417"/>
      <c r="F15" s="417"/>
      <c r="G15" s="419"/>
      <c r="H15" s="684" t="s">
        <v>63</v>
      </c>
      <c r="I15" s="685"/>
      <c r="J15" s="685"/>
      <c r="K15" s="417"/>
      <c r="L15" s="433" t="str">
        <f>+SIAU!AD14</f>
        <v>-</v>
      </c>
      <c r="M15" s="417"/>
      <c r="N15" s="417"/>
      <c r="O15" s="420"/>
      <c r="P15" s="436"/>
      <c r="Q15" s="412"/>
      <c r="R15" s="417"/>
      <c r="S15" s="412"/>
      <c r="T15" s="412"/>
      <c r="U15" s="416"/>
      <c r="V15" s="420"/>
      <c r="W15" s="436"/>
      <c r="X15" s="412"/>
      <c r="Y15" s="417"/>
      <c r="Z15" s="412"/>
      <c r="AA15" s="412"/>
      <c r="AB15" s="416"/>
    </row>
    <row r="16" spans="2:28" ht="19.5" customHeight="1">
      <c r="B16" s="420"/>
      <c r="C16" s="417"/>
      <c r="D16" s="417"/>
      <c r="E16" s="417"/>
      <c r="F16" s="417"/>
      <c r="G16" s="419"/>
      <c r="H16" s="684" t="s">
        <v>66</v>
      </c>
      <c r="I16" s="685"/>
      <c r="J16" s="685"/>
      <c r="K16" s="417"/>
      <c r="L16" s="433" t="str">
        <f>+Enfermería!AD17</f>
        <v>-</v>
      </c>
      <c r="M16" s="417"/>
      <c r="N16" s="417"/>
      <c r="O16" s="691"/>
      <c r="P16" s="692"/>
      <c r="Q16" s="417"/>
      <c r="R16" s="417"/>
      <c r="S16" s="417"/>
      <c r="T16" s="412"/>
      <c r="U16" s="416"/>
      <c r="V16" s="691"/>
      <c r="W16" s="692"/>
      <c r="X16" s="417"/>
      <c r="Y16" s="417"/>
      <c r="Z16" s="417"/>
      <c r="AA16" s="412"/>
      <c r="AB16" s="416"/>
    </row>
    <row r="17" spans="2:28" ht="16.5" thickBot="1">
      <c r="B17" s="421"/>
      <c r="C17" s="422"/>
      <c r="D17" s="423"/>
      <c r="E17" s="423"/>
      <c r="F17" s="423"/>
      <c r="G17" s="424"/>
      <c r="H17" s="425"/>
      <c r="I17" s="425"/>
      <c r="J17" s="425"/>
      <c r="K17" s="423"/>
      <c r="L17" s="423"/>
      <c r="M17" s="423"/>
      <c r="N17" s="423"/>
      <c r="O17" s="438"/>
      <c r="P17" s="423"/>
      <c r="Q17" s="423"/>
      <c r="R17" s="445"/>
      <c r="S17" s="425"/>
      <c r="T17" s="425"/>
      <c r="U17" s="424"/>
      <c r="V17" s="438"/>
      <c r="W17" s="423"/>
      <c r="X17" s="423"/>
      <c r="Y17" s="445"/>
      <c r="Z17" s="425"/>
      <c r="AA17" s="425"/>
      <c r="AB17" s="424"/>
    </row>
    <row r="18" spans="2:28" ht="16.5" thickBot="1">
      <c r="B18" s="426"/>
      <c r="C18" s="427"/>
      <c r="D18" s="426"/>
      <c r="E18" s="426"/>
      <c r="F18" s="426"/>
      <c r="G18" s="695" t="s">
        <v>1030</v>
      </c>
      <c r="H18" s="696"/>
      <c r="I18" s="696"/>
      <c r="J18" s="696"/>
      <c r="K18" s="696"/>
      <c r="L18" s="696"/>
      <c r="M18" s="696"/>
      <c r="N18" s="696"/>
      <c r="O18" s="696"/>
      <c r="P18" s="696"/>
      <c r="Q18" s="697"/>
      <c r="R18" s="446"/>
      <c r="T18" s="426"/>
      <c r="U18" s="426"/>
      <c r="Y18" s="446"/>
      <c r="Z18" s="447" t="e">
        <f>AVERAGE(F6:F10,L6:L16,R6:R15,Y6:Y7)</f>
        <v>#DIV/0!</v>
      </c>
      <c r="AA18" s="426"/>
      <c r="AB18" s="426"/>
    </row>
    <row r="19" spans="2:28" ht="16.5" thickBot="1">
      <c r="B19" s="683" t="s">
        <v>67</v>
      </c>
      <c r="C19" s="683"/>
      <c r="D19" s="429">
        <f>SUM(C20:D22)</f>
        <v>0</v>
      </c>
      <c r="E19" s="426"/>
      <c r="F19" s="426"/>
      <c r="G19" s="426"/>
      <c r="H19" s="426"/>
      <c r="I19" s="426"/>
      <c r="J19" s="426"/>
      <c r="K19" s="426"/>
      <c r="L19" s="426"/>
      <c r="M19" s="426"/>
      <c r="N19" s="426"/>
      <c r="O19" s="426"/>
      <c r="P19" s="426"/>
      <c r="Q19" s="426"/>
      <c r="R19" s="446"/>
      <c r="S19" s="426"/>
      <c r="T19" s="426"/>
      <c r="U19" s="426"/>
      <c r="V19" s="426"/>
      <c r="W19" s="426"/>
      <c r="X19" s="426"/>
      <c r="Y19" s="446"/>
      <c r="Z19" s="426"/>
      <c r="AA19" s="426"/>
      <c r="AB19" s="426"/>
    </row>
    <row r="20" spans="2:28" ht="17.25" customHeight="1">
      <c r="B20" s="430" t="s">
        <v>68</v>
      </c>
      <c r="C20" s="428">
        <f>+COUNT(F6:F10)</f>
        <v>0</v>
      </c>
      <c r="D20" s="426"/>
      <c r="E20" s="426"/>
      <c r="F20" s="426"/>
      <c r="G20" s="426"/>
      <c r="H20" s="426"/>
      <c r="I20" s="426"/>
      <c r="J20" s="426"/>
      <c r="K20" s="426"/>
      <c r="L20" s="426"/>
      <c r="M20" s="426"/>
      <c r="N20" s="426"/>
      <c r="O20" s="426"/>
      <c r="P20" s="426"/>
      <c r="Q20" s="426"/>
      <c r="R20" s="448"/>
      <c r="S20" s="426"/>
      <c r="T20" s="426"/>
      <c r="U20" s="426"/>
      <c r="V20" s="426"/>
      <c r="W20" s="426"/>
      <c r="X20" s="426"/>
      <c r="Y20" s="448"/>
      <c r="Z20" s="426"/>
      <c r="AA20" s="426"/>
      <c r="AB20" s="426"/>
    </row>
    <row r="21" spans="2:28" ht="15.75">
      <c r="B21" s="430" t="s">
        <v>69</v>
      </c>
      <c r="C21" s="428">
        <f>+COUNT(L6:L16)</f>
        <v>0</v>
      </c>
      <c r="D21" s="426"/>
      <c r="E21" s="426"/>
      <c r="F21" s="426"/>
      <c r="G21" s="426"/>
      <c r="H21" s="426"/>
      <c r="I21" s="426"/>
      <c r="J21" s="426"/>
      <c r="K21" s="426"/>
      <c r="L21" s="426"/>
      <c r="M21" s="426"/>
      <c r="N21" s="426"/>
      <c r="O21" s="426"/>
      <c r="P21" s="426"/>
      <c r="Q21" s="426"/>
      <c r="R21" s="446"/>
      <c r="S21" s="426"/>
      <c r="T21" s="426"/>
      <c r="U21" s="426"/>
      <c r="V21" s="426"/>
      <c r="W21" s="426"/>
      <c r="X21" s="426"/>
      <c r="Y21" s="446"/>
      <c r="Z21" s="426"/>
      <c r="AA21" s="426"/>
      <c r="AB21" s="426"/>
    </row>
    <row r="22" spans="2:28" ht="15.75">
      <c r="B22" s="430" t="s">
        <v>70</v>
      </c>
      <c r="C22" s="428">
        <f>+COUNT(R6:R14)</f>
        <v>0</v>
      </c>
      <c r="D22" s="426"/>
      <c r="E22" s="426"/>
      <c r="F22" s="426"/>
      <c r="G22" s="426"/>
      <c r="H22" s="426"/>
      <c r="I22" s="426"/>
      <c r="J22" s="426"/>
      <c r="K22" s="426"/>
      <c r="L22" s="426"/>
      <c r="M22" s="426"/>
      <c r="N22" s="439"/>
      <c r="O22" s="426"/>
      <c r="P22" s="426"/>
      <c r="Q22" s="426"/>
      <c r="R22" s="446"/>
      <c r="S22" s="426"/>
      <c r="T22" s="426"/>
      <c r="U22" s="426"/>
      <c r="V22" s="426"/>
      <c r="W22" s="426"/>
      <c r="X22" s="426"/>
      <c r="Y22" s="446"/>
      <c r="Z22" s="426"/>
      <c r="AA22" s="426"/>
      <c r="AB22" s="426"/>
    </row>
    <row r="23" spans="2:28" ht="15.75">
      <c r="B23" s="631" t="s">
        <v>1031</v>
      </c>
      <c r="C23" s="428">
        <f>+COUNT(Y6:Y7)</f>
        <v>0</v>
      </c>
    </row>
    <row r="26" spans="2:28">
      <c r="G26" s="406" t="s">
        <v>71</v>
      </c>
    </row>
  </sheetData>
  <mergeCells count="27">
    <mergeCell ref="V8:W8"/>
    <mergeCell ref="V16:W16"/>
    <mergeCell ref="B2:AB2"/>
    <mergeCell ref="O16:P16"/>
    <mergeCell ref="G18:Q18"/>
    <mergeCell ref="B6:D6"/>
    <mergeCell ref="H6:J6"/>
    <mergeCell ref="O6:P6"/>
    <mergeCell ref="B7:D7"/>
    <mergeCell ref="H7:J7"/>
    <mergeCell ref="O7:P7"/>
    <mergeCell ref="B19:C19"/>
    <mergeCell ref="H14:J14"/>
    <mergeCell ref="H15:J15"/>
    <mergeCell ref="V6:X6"/>
    <mergeCell ref="V7:X7"/>
    <mergeCell ref="H16:J16"/>
    <mergeCell ref="B10:D10"/>
    <mergeCell ref="H10:J10"/>
    <mergeCell ref="H11:J11"/>
    <mergeCell ref="H12:J12"/>
    <mergeCell ref="H13:J13"/>
    <mergeCell ref="B8:D8"/>
    <mergeCell ref="H8:J8"/>
    <mergeCell ref="O8:P8"/>
    <mergeCell ref="B9:D9"/>
    <mergeCell ref="H9:J9"/>
  </mergeCells>
  <conditionalFormatting sqref="F6:F10 L6:L16">
    <cfRule type="cellIs" dxfId="151" priority="19" operator="greaterThan">
      <formula>0.8</formula>
    </cfRule>
    <cfRule type="cellIs" dxfId="150" priority="20" operator="between">
      <formula>0.6</formula>
      <formula>0.799</formula>
    </cfRule>
    <cfRule type="cellIs" dxfId="149" priority="21" operator="lessThan">
      <formula>0.599</formula>
    </cfRule>
  </conditionalFormatting>
  <conditionalFormatting sqref="G4">
    <cfRule type="cellIs" dxfId="148" priority="28" operator="greaterThan">
      <formula>0.8</formula>
    </cfRule>
    <cfRule type="cellIs" dxfId="147" priority="29" operator="between">
      <formula>0.6</formula>
      <formula>0.799</formula>
    </cfRule>
    <cfRule type="cellIs" dxfId="146" priority="30" operator="lessThan">
      <formula>0.599</formula>
    </cfRule>
  </conditionalFormatting>
  <conditionalFormatting sqref="N4">
    <cfRule type="cellIs" dxfId="145" priority="25" operator="greaterThan">
      <formula>0.8</formula>
    </cfRule>
    <cfRule type="cellIs" dxfId="144" priority="26" operator="between">
      <formula>0.6</formula>
      <formula>0.799</formula>
    </cfRule>
    <cfRule type="cellIs" dxfId="143" priority="27" operator="lessThan">
      <formula>0.599</formula>
    </cfRule>
  </conditionalFormatting>
  <conditionalFormatting sqref="R6:R8">
    <cfRule type="cellIs" dxfId="142" priority="16" operator="greaterThan">
      <formula>0.8</formula>
    </cfRule>
    <cfRule type="cellIs" dxfId="141" priority="17" operator="between">
      <formula>0.6</formula>
      <formula>0.799</formula>
    </cfRule>
    <cfRule type="cellIs" dxfId="140" priority="18" operator="lessThan">
      <formula>0.599</formula>
    </cfRule>
  </conditionalFormatting>
  <conditionalFormatting sqref="U4">
    <cfRule type="cellIs" dxfId="139" priority="4" operator="greaterThan">
      <formula>0.8</formula>
    </cfRule>
    <cfRule type="cellIs" dxfId="138" priority="5" operator="between">
      <formula>0.6</formula>
      <formula>0.799</formula>
    </cfRule>
    <cfRule type="cellIs" dxfId="137" priority="6" operator="lessThan">
      <formula>0.599</formula>
    </cfRule>
  </conditionalFormatting>
  <conditionalFormatting sqref="Y6:Y7">
    <cfRule type="cellIs" dxfId="136" priority="7" operator="greaterThan">
      <formula>0.8</formula>
    </cfRule>
    <cfRule type="cellIs" dxfId="135" priority="8" operator="between">
      <formula>0.6</formula>
      <formula>0.799</formula>
    </cfRule>
    <cfRule type="cellIs" dxfId="134" priority="9" operator="lessThan">
      <formula>0.599</formula>
    </cfRule>
  </conditionalFormatting>
  <conditionalFormatting sqref="AB4">
    <cfRule type="cellIs" dxfId="133" priority="1" operator="greaterThan">
      <formula>0.8</formula>
    </cfRule>
    <cfRule type="cellIs" dxfId="132" priority="2" operator="between">
      <formula>0.6</formula>
      <formula>0.799</formula>
    </cfRule>
    <cfRule type="cellIs" dxfId="131" priority="3" operator="lessThan">
      <formula>0.599</formula>
    </cfRule>
  </conditionalFormatting>
  <hyperlinks>
    <hyperlink ref="B6:D6" location="'G. del talento humano'!A1" display="Gestión Talento Humano" xr:uid="{00000000-0004-0000-0200-000000000000}"/>
    <hyperlink ref="B7:D7" location="'G. financiera'!A1" display="Gestión Financiera" xr:uid="{00000000-0004-0000-0200-000001000000}"/>
    <hyperlink ref="B8:D8" location="'G. jurídica'!A1" display="Gestión Jurídica" xr:uid="{00000000-0004-0000-0200-000002000000}"/>
    <hyperlink ref="B9:D9" location="'G. servicios de apoyo'!A1" display="Gestión Servicios de Apoyo" xr:uid="{00000000-0004-0000-0200-000003000000}"/>
    <hyperlink ref="B10:D10" location="'G. de recursos físicos'!A1" display="Gestión Recursos Físicos" xr:uid="{00000000-0004-0000-0200-000004000000}"/>
    <hyperlink ref="H6:J6" location="'Atención urgencias'!A1" display="Atención Urgencias" xr:uid="{00000000-0004-0000-0200-000005000000}"/>
    <hyperlink ref="H7:J7" location="'Atención hospitalaria'!A1" display="Atención Hospitalaria" xr:uid="{00000000-0004-0000-0200-000006000000}"/>
    <hyperlink ref="H8:J8" location="'Atención ambulatoria'!A1" display="Atención Ambulatoria" xr:uid="{00000000-0004-0000-0200-000007000000}"/>
    <hyperlink ref="H9:J9" location="Quirófanos!A1" display="Quirófanos" xr:uid="{00000000-0004-0000-0200-000008000000}"/>
    <hyperlink ref="H10:J10" location="'Seguridad del paciente'!A1" display="Seguridad del Paciente" xr:uid="{00000000-0004-0000-0200-000009000000}"/>
    <hyperlink ref="H11:J11" location="'Apoyo diagnóstico'!A1" display="Apoyo Diagnóstico" xr:uid="{00000000-0004-0000-0200-00000A000000}"/>
    <hyperlink ref="H12:J12" location="'Apoyo terapéutico'!A1" display="Apoyo Terapéutico" xr:uid="{00000000-0004-0000-0200-00000B000000}"/>
    <hyperlink ref="H13:J13" location="'G. farmacéutica'!A1" display="Gestión Farmacéutica" xr:uid="{00000000-0004-0000-0200-00000C000000}"/>
    <hyperlink ref="H14:J14" location="'G. preventiva y predictiva'!A1" display="Gestión Preventiva y Predictiva" xr:uid="{00000000-0004-0000-0200-00000D000000}"/>
    <hyperlink ref="H15:J15" location="SIAU!A1" display="Sistema de Información y Atención al Usuario" xr:uid="{00000000-0004-0000-0200-00000E000000}"/>
    <hyperlink ref="V6:X6" location="'Docencia servicio'!A1" display="Docencia Servicio" xr:uid="{00000000-0004-0000-0200-00000F000000}"/>
    <hyperlink ref="V7:X7" location="Investigación!A1" display="Investigación" xr:uid="{00000000-0004-0000-0200-000010000000}"/>
    <hyperlink ref="H16:J16" location="Enfermería!A1" display="Enfermería" xr:uid="{00000000-0004-0000-0200-000011000000}"/>
    <hyperlink ref="O6:P6" location="'G. de calidad'!A1" display="Gestión Calidad" xr:uid="{00000000-0004-0000-0200-000012000000}"/>
    <hyperlink ref="O7:P7" location="'G. de la información'!A1" display="Gestión Información" xr:uid="{00000000-0004-0000-0200-000013000000}"/>
    <hyperlink ref="O8:P8" location="'Direccionamiento estratégico'!A1" display="Direccionamiento Estratégico" xr:uid="{00000000-0004-0000-0200-000014000000}"/>
  </hyperlinks>
  <pageMargins left="0.70866141732283505" right="0.70866141732283505" top="0.74803149606299202" bottom="0.74803149606299202" header="0.31496062992126" footer="0.31496062992126"/>
  <pageSetup scale="72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0"/>
  <dimension ref="A1:AL21"/>
  <sheetViews>
    <sheetView zoomScale="70" zoomScaleNormal="70" workbookViewId="0">
      <selection activeCell="Y24" sqref="Y24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4" style="2" customWidth="1"/>
    <col min="8" max="9" width="31" style="2" customWidth="1"/>
    <col min="10" max="10" width="12.7109375" style="2" customWidth="1"/>
    <col min="11" max="11" width="34.140625" style="2" customWidth="1"/>
    <col min="12" max="12" width="26.28515625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33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939" t="s">
        <v>295</v>
      </c>
      <c r="E2" s="872"/>
      <c r="F2" s="872"/>
      <c r="G2" s="872"/>
      <c r="H2" s="872"/>
      <c r="I2" s="872"/>
      <c r="J2" s="872"/>
      <c r="K2" s="872"/>
      <c r="L2" s="872"/>
      <c r="M2" s="872"/>
      <c r="N2" s="872"/>
      <c r="O2" s="872"/>
      <c r="P2" s="872"/>
      <c r="Q2" s="872"/>
      <c r="R2" s="872"/>
      <c r="S2" s="872"/>
      <c r="T2" s="872"/>
      <c r="U2" s="872"/>
      <c r="V2" s="872"/>
      <c r="W2" s="872"/>
      <c r="X2" s="872"/>
      <c r="Y2" s="872"/>
      <c r="Z2" s="872"/>
      <c r="AA2" s="872"/>
      <c r="AB2" s="872"/>
      <c r="AC2" s="872"/>
      <c r="AD2" s="872"/>
      <c r="AE2" s="872"/>
      <c r="AF2" s="872"/>
      <c r="AG2" s="872"/>
      <c r="AH2" s="872"/>
      <c r="AI2" s="635"/>
      <c r="AJ2" s="638"/>
      <c r="AK2" s="638"/>
      <c r="AL2" s="638"/>
    </row>
    <row r="3" spans="1:38" ht="41.25" customHeight="1">
      <c r="A3" s="637"/>
      <c r="B3" s="637"/>
      <c r="C3" s="941"/>
      <c r="D3" s="637" t="s">
        <v>845</v>
      </c>
      <c r="E3" s="637"/>
      <c r="F3" s="637"/>
      <c r="G3" s="637"/>
      <c r="H3" s="637"/>
      <c r="I3" s="637"/>
      <c r="J3" s="637"/>
      <c r="K3" s="637"/>
      <c r="L3" s="637"/>
      <c r="M3" s="637"/>
      <c r="N3" s="637"/>
      <c r="O3" s="637"/>
      <c r="P3" s="637"/>
      <c r="Q3" s="637"/>
      <c r="R3" s="637"/>
      <c r="S3" s="637"/>
      <c r="T3" s="637"/>
      <c r="U3" s="637"/>
      <c r="V3" s="637"/>
      <c r="W3" s="637"/>
      <c r="X3" s="637"/>
      <c r="Y3" s="637"/>
      <c r="Z3" s="637"/>
      <c r="AA3" s="637"/>
      <c r="AB3" s="637"/>
      <c r="AC3" s="637"/>
      <c r="AD3" s="637"/>
      <c r="AE3" s="637"/>
      <c r="AF3" s="637"/>
      <c r="AG3" s="637"/>
      <c r="AH3" s="637"/>
      <c r="AI3" s="637"/>
      <c r="AJ3" s="940">
        <v>45560</v>
      </c>
      <c r="AK3" s="634"/>
      <c r="AL3" s="634"/>
    </row>
    <row r="4" spans="1:38" ht="32.25" customHeight="1">
      <c r="A4" s="876" t="s">
        <v>297</v>
      </c>
      <c r="B4" s="876"/>
      <c r="C4" s="877"/>
      <c r="D4" s="876"/>
      <c r="E4" s="876"/>
      <c r="F4" s="876"/>
      <c r="G4" s="876"/>
      <c r="H4" s="876"/>
      <c r="I4" s="876"/>
      <c r="J4" s="876"/>
      <c r="K4" s="942" t="s">
        <v>298</v>
      </c>
      <c r="L4" s="942"/>
      <c r="M4" s="942"/>
      <c r="N4" s="942"/>
      <c r="O4" s="942"/>
      <c r="P4" s="942"/>
      <c r="Q4" s="942"/>
      <c r="R4" s="942" t="s">
        <v>299</v>
      </c>
      <c r="S4" s="942"/>
      <c r="T4" s="942"/>
      <c r="U4" s="942"/>
      <c r="V4" s="942"/>
      <c r="W4" s="942"/>
      <c r="X4" s="942"/>
      <c r="Y4" s="942"/>
      <c r="Z4" s="942"/>
      <c r="AA4" s="942"/>
      <c r="AB4" s="942"/>
      <c r="AC4" s="942"/>
      <c r="AD4" s="942" t="s">
        <v>300</v>
      </c>
      <c r="AE4" s="942"/>
      <c r="AF4" s="942"/>
      <c r="AG4" s="942"/>
      <c r="AH4" s="942"/>
      <c r="AI4" s="942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767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7">
        <v>2026</v>
      </c>
      <c r="K6" s="764"/>
      <c r="L6" s="764"/>
      <c r="M6" s="764"/>
      <c r="N6" s="764"/>
      <c r="O6" s="764"/>
      <c r="P6" s="764"/>
      <c r="Q6" s="766"/>
      <c r="R6" s="768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102" customHeight="1">
      <c r="A7" s="842" t="s">
        <v>166</v>
      </c>
      <c r="B7" s="91" t="s">
        <v>167</v>
      </c>
      <c r="C7" s="91" t="s">
        <v>168</v>
      </c>
      <c r="D7" s="91" t="s">
        <v>169</v>
      </c>
      <c r="E7" s="91" t="s">
        <v>170</v>
      </c>
      <c r="F7" s="91" t="s">
        <v>171</v>
      </c>
      <c r="G7" s="143">
        <v>0.8</v>
      </c>
      <c r="H7" s="806" t="s">
        <v>172</v>
      </c>
      <c r="I7" s="806" t="s">
        <v>161</v>
      </c>
      <c r="J7" s="813">
        <v>0.6</v>
      </c>
      <c r="K7" s="943" t="s">
        <v>846</v>
      </c>
      <c r="L7" s="97" t="s">
        <v>847</v>
      </c>
      <c r="M7" s="54" t="s">
        <v>848</v>
      </c>
      <c r="N7" s="144" t="s">
        <v>849</v>
      </c>
      <c r="O7" s="97" t="s">
        <v>333</v>
      </c>
      <c r="P7" s="97" t="s">
        <v>850</v>
      </c>
      <c r="Q7" s="147" t="s">
        <v>851</v>
      </c>
      <c r="R7" s="148"/>
      <c r="S7" s="109"/>
      <c r="T7" s="84"/>
      <c r="U7" s="108"/>
      <c r="V7" s="109"/>
      <c r="W7" s="471"/>
      <c r="X7" s="108"/>
      <c r="Y7" s="109"/>
      <c r="Z7" s="471"/>
      <c r="AA7" s="108"/>
      <c r="AB7" s="109"/>
      <c r="AC7" s="471"/>
      <c r="AD7" s="632"/>
      <c r="AE7" s="578"/>
      <c r="AF7" s="153"/>
      <c r="AG7" s="153"/>
      <c r="AH7" s="155"/>
      <c r="AI7" s="42"/>
      <c r="AJ7" s="43"/>
      <c r="AK7" s="44"/>
      <c r="AL7" s="45"/>
    </row>
    <row r="8" spans="1:38" s="1" customFormat="1" ht="90.75" customHeight="1">
      <c r="A8" s="844"/>
      <c r="B8" s="91" t="s">
        <v>174</v>
      </c>
      <c r="C8" s="91" t="s">
        <v>175</v>
      </c>
      <c r="D8" s="91" t="s">
        <v>176</v>
      </c>
      <c r="E8" s="91" t="s">
        <v>92</v>
      </c>
      <c r="F8" s="91" t="s">
        <v>177</v>
      </c>
      <c r="G8" s="91" t="s">
        <v>94</v>
      </c>
      <c r="H8" s="808"/>
      <c r="I8" s="808"/>
      <c r="J8" s="813"/>
      <c r="K8" s="910"/>
      <c r="L8" s="145" t="s">
        <v>852</v>
      </c>
      <c r="M8" s="61" t="s">
        <v>853</v>
      </c>
      <c r="N8" s="146">
        <v>0.75</v>
      </c>
      <c r="O8" s="145" t="s">
        <v>333</v>
      </c>
      <c r="P8" s="97" t="s">
        <v>854</v>
      </c>
      <c r="Q8" s="149" t="s">
        <v>851</v>
      </c>
      <c r="R8" s="150"/>
      <c r="S8" s="116"/>
      <c r="T8" s="151"/>
      <c r="U8" s="115"/>
      <c r="V8" s="116"/>
      <c r="W8" s="490"/>
      <c r="X8" s="115"/>
      <c r="Y8" s="116"/>
      <c r="Z8" s="154"/>
      <c r="AA8" s="115"/>
      <c r="AB8" s="116"/>
      <c r="AC8" s="154"/>
      <c r="AD8" s="467"/>
      <c r="AE8" s="153"/>
      <c r="AF8" s="153"/>
      <c r="AG8" s="153"/>
      <c r="AH8" s="155"/>
      <c r="AI8" s="156"/>
      <c r="AJ8" s="43"/>
      <c r="AK8" s="44"/>
      <c r="AL8" s="45"/>
    </row>
    <row r="9" spans="1:38" ht="45.6" customHeight="1">
      <c r="A9" s="880" t="s">
        <v>350</v>
      </c>
      <c r="B9" s="667"/>
      <c r="C9" s="667"/>
      <c r="D9" s="667"/>
      <c r="E9" s="667"/>
      <c r="F9" s="667"/>
      <c r="G9" s="667"/>
      <c r="H9" s="667"/>
      <c r="I9" s="667"/>
      <c r="J9" s="667"/>
      <c r="K9" s="666"/>
      <c r="L9" s="666"/>
      <c r="M9" s="666"/>
      <c r="N9" s="666"/>
      <c r="O9" s="666"/>
      <c r="P9" s="775"/>
      <c r="Q9" s="152" t="s">
        <v>351</v>
      </c>
      <c r="R9" s="19"/>
      <c r="S9" s="20"/>
      <c r="T9" s="669" t="str">
        <f>IFERROR(AVERAGE(#REF!),"-")</f>
        <v>-</v>
      </c>
      <c r="U9" s="19"/>
      <c r="V9" s="20"/>
      <c r="W9" s="669" t="str">
        <f>IFERROR(AVERAGE(#REF!),"-")</f>
        <v>-</v>
      </c>
      <c r="X9" s="19"/>
      <c r="Y9" s="20"/>
      <c r="Z9" s="669" t="str">
        <f>IFERROR(AVERAGE(#REF!),"-")</f>
        <v>-</v>
      </c>
      <c r="AA9" s="19"/>
      <c r="AB9" s="20"/>
      <c r="AC9" s="669" t="str">
        <f>IFERROR(AVERAGE(#REF!),"-")</f>
        <v>-</v>
      </c>
      <c r="AD9" s="33" t="str">
        <f>IFERROR(AVERAGE(#REF!),"-")</f>
        <v>-</v>
      </c>
      <c r="AE9" s="33" t="str">
        <f>IFERROR(AVERAGE(#REF!),"-")</f>
        <v>-</v>
      </c>
      <c r="AF9" s="33" t="str">
        <f>IFERROR(AVERAGE(#REF!),"-")</f>
        <v>-</v>
      </c>
      <c r="AG9" s="46" t="str">
        <f>IFERROR(AVERAGE(#REF!),"-")</f>
        <v>-</v>
      </c>
      <c r="AH9" s="678" t="str">
        <f>IFERROR(AVERAGE(#REF!),"-")</f>
        <v>-</v>
      </c>
      <c r="AI9" s="47"/>
      <c r="AJ9" s="48"/>
      <c r="AK9" s="49"/>
      <c r="AL9" s="50"/>
    </row>
    <row r="10" spans="1:38" ht="25.5">
      <c r="R10" s="21"/>
      <c r="S10" s="22" t="s">
        <v>352</v>
      </c>
      <c r="T10" s="670"/>
      <c r="U10" s="21"/>
      <c r="V10" s="22" t="s">
        <v>353</v>
      </c>
      <c r="W10" s="670"/>
      <c r="X10" s="34"/>
      <c r="Y10" s="35" t="s">
        <v>354</v>
      </c>
      <c r="Z10" s="670"/>
      <c r="AA10" s="21"/>
      <c r="AB10" s="22" t="s">
        <v>355</v>
      </c>
      <c r="AC10" s="670"/>
      <c r="AD10" s="36"/>
      <c r="AE10" s="34"/>
      <c r="AF10" s="21"/>
      <c r="AG10" s="51" t="s">
        <v>356</v>
      </c>
      <c r="AH10" s="679"/>
    </row>
    <row r="11" spans="1:38" ht="15">
      <c r="M11" s="14"/>
      <c r="N11" s="14"/>
      <c r="O11" s="14"/>
      <c r="P11" s="23"/>
      <c r="Q11" s="24"/>
      <c r="T11" s="25"/>
      <c r="Z11" s="25"/>
    </row>
    <row r="12" spans="1:38" ht="15">
      <c r="M12"/>
      <c r="N12"/>
      <c r="O12"/>
      <c r="P12" s="26"/>
      <c r="Q12" s="27"/>
      <c r="T12" s="25"/>
      <c r="Z12" s="25"/>
    </row>
    <row r="13" spans="1:38" ht="15">
      <c r="M13"/>
      <c r="N13"/>
      <c r="O13"/>
      <c r="P13" s="26"/>
      <c r="Q13" s="27"/>
      <c r="T13" s="25"/>
      <c r="Z13" s="25"/>
    </row>
    <row r="14" spans="1:38" ht="15">
      <c r="M14"/>
      <c r="N14"/>
      <c r="O14"/>
      <c r="P14" s="26"/>
      <c r="Q14" s="27"/>
      <c r="T14" s="25"/>
      <c r="Z14" s="25"/>
    </row>
    <row r="15" spans="1:38" ht="15">
      <c r="M15"/>
      <c r="N15"/>
      <c r="O15"/>
      <c r="P15" s="26"/>
      <c r="Q15" s="27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>
      <c r="T19" s="25"/>
      <c r="Z19" s="25"/>
    </row>
    <row r="20" spans="13:26">
      <c r="Q20" s="28"/>
      <c r="T20" s="25"/>
      <c r="W20" s="25"/>
      <c r="Z20" s="25"/>
    </row>
    <row r="21" spans="13:26">
      <c r="Q21" s="25"/>
      <c r="T21" s="25"/>
      <c r="W21" s="25"/>
      <c r="Z21" s="25"/>
    </row>
  </sheetData>
  <mergeCells count="52">
    <mergeCell ref="AC5:AC6"/>
    <mergeCell ref="AC9:AC10"/>
    <mergeCell ref="AH9:AH10"/>
    <mergeCell ref="AI4:AL5"/>
    <mergeCell ref="W9:W10"/>
    <mergeCell ref="X5:X6"/>
    <mergeCell ref="Y5:Y6"/>
    <mergeCell ref="Z5:Z6"/>
    <mergeCell ref="Z9:Z10"/>
    <mergeCell ref="AD4:AH4"/>
    <mergeCell ref="AD5:AH5"/>
    <mergeCell ref="AB5:AB6"/>
    <mergeCell ref="T9:T10"/>
    <mergeCell ref="U5:U6"/>
    <mergeCell ref="V5:V6"/>
    <mergeCell ref="A9:P9"/>
    <mergeCell ref="A5:A6"/>
    <mergeCell ref="A7:A8"/>
    <mergeCell ref="B5:B6"/>
    <mergeCell ref="G5:G6"/>
    <mergeCell ref="H5:H6"/>
    <mergeCell ref="H7:H8"/>
    <mergeCell ref="I7:I8"/>
    <mergeCell ref="J7:J8"/>
    <mergeCell ref="K5:K6"/>
    <mergeCell ref="K7:K8"/>
    <mergeCell ref="C5:C6"/>
    <mergeCell ref="D5:D6"/>
    <mergeCell ref="E5:E6"/>
    <mergeCell ref="F5:F6"/>
    <mergeCell ref="A4:J4"/>
    <mergeCell ref="K4:Q4"/>
    <mergeCell ref="R4:AC4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W5:W6"/>
    <mergeCell ref="AA5:AA6"/>
    <mergeCell ref="A1:B1"/>
    <mergeCell ref="C1:AI1"/>
    <mergeCell ref="D2:AI2"/>
    <mergeCell ref="D3:AI3"/>
    <mergeCell ref="AJ3:AL3"/>
    <mergeCell ref="AJ1:AL2"/>
    <mergeCell ref="A2:B3"/>
    <mergeCell ref="C2:C3"/>
  </mergeCells>
  <conditionalFormatting sqref="AD7:AH8">
    <cfRule type="cellIs" dxfId="35" priority="1" operator="lessThan">
      <formula>0.6</formula>
    </cfRule>
    <cfRule type="cellIs" dxfId="34" priority="2" operator="between">
      <formula>60%</formula>
      <formula>79%</formula>
    </cfRule>
    <cfRule type="cellIs" dxfId="33" priority="3" operator="between">
      <formula>80%</formula>
      <formula>100%</formula>
    </cfRule>
  </conditionalFormatting>
  <conditionalFormatting sqref="AH9">
    <cfRule type="cellIs" dxfId="32" priority="4" operator="lessThan">
      <formula>0.6</formula>
    </cfRule>
    <cfRule type="cellIs" dxfId="31" priority="5" operator="between">
      <formula>60%</formula>
      <formula>79%</formula>
    </cfRule>
    <cfRule type="cellIs" dxfId="30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1"/>
  <dimension ref="A1:AL28"/>
  <sheetViews>
    <sheetView zoomScale="70" zoomScaleNormal="70" workbookViewId="0">
      <selection activeCell="K7" sqref="K7:K12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7.140625" style="2" customWidth="1"/>
    <col min="8" max="9" width="31" style="2" customWidth="1"/>
    <col min="10" max="10" width="14" style="2" customWidth="1"/>
    <col min="11" max="11" width="37.140625" style="2" customWidth="1"/>
    <col min="12" max="12" width="16.85546875" style="2" customWidth="1"/>
    <col min="13" max="13" width="35.1406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36.140625" style="2" customWidth="1"/>
    <col min="20" max="20" width="22.140625" style="2" customWidth="1"/>
    <col min="21" max="21" width="29" style="2" customWidth="1"/>
    <col min="22" max="22" width="24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76.5703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855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873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946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948" t="s">
        <v>32</v>
      </c>
      <c r="R5" s="801" t="s">
        <v>34</v>
      </c>
      <c r="S5" s="639" t="s">
        <v>305</v>
      </c>
      <c r="T5" s="648" t="s">
        <v>306</v>
      </c>
      <c r="U5" s="767" t="s">
        <v>34</v>
      </c>
      <c r="V5" s="639" t="s">
        <v>305</v>
      </c>
      <c r="W5" s="959" t="s">
        <v>307</v>
      </c>
      <c r="X5" s="801" t="s">
        <v>34</v>
      </c>
      <c r="Y5" s="639" t="s">
        <v>305</v>
      </c>
      <c r="Z5" s="648" t="s">
        <v>308</v>
      </c>
      <c r="AA5" s="767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824"/>
      <c r="B6" s="822"/>
      <c r="C6" s="822"/>
      <c r="D6" s="654"/>
      <c r="E6" s="654"/>
      <c r="F6" s="654"/>
      <c r="G6" s="654"/>
      <c r="H6" s="822"/>
      <c r="I6" s="94" t="s">
        <v>77</v>
      </c>
      <c r="J6" s="95">
        <v>2026</v>
      </c>
      <c r="K6" s="947"/>
      <c r="L6" s="855"/>
      <c r="M6" s="855"/>
      <c r="N6" s="855"/>
      <c r="O6" s="855"/>
      <c r="P6" s="855"/>
      <c r="Q6" s="949"/>
      <c r="R6" s="802"/>
      <c r="S6" s="640"/>
      <c r="T6" s="649"/>
      <c r="U6" s="768"/>
      <c r="V6" s="640"/>
      <c r="W6" s="960"/>
      <c r="X6" s="961"/>
      <c r="Y6" s="962"/>
      <c r="Z6" s="963"/>
      <c r="AA6" s="964"/>
      <c r="AB6" s="962"/>
      <c r="AC6" s="963"/>
      <c r="AD6" s="130" t="s">
        <v>311</v>
      </c>
      <c r="AE6" s="131" t="s">
        <v>312</v>
      </c>
      <c r="AF6" s="131" t="s">
        <v>313</v>
      </c>
      <c r="AG6" s="131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93.75" customHeight="1">
      <c r="A7" s="842" t="s">
        <v>208</v>
      </c>
      <c r="B7" s="806" t="s">
        <v>229</v>
      </c>
      <c r="C7" s="866" t="s">
        <v>230</v>
      </c>
      <c r="D7" s="777" t="s">
        <v>231</v>
      </c>
      <c r="E7" s="777" t="s">
        <v>232</v>
      </c>
      <c r="F7" s="777" t="s">
        <v>233</v>
      </c>
      <c r="G7" s="777">
        <v>70</v>
      </c>
      <c r="H7" s="954" t="s">
        <v>234</v>
      </c>
      <c r="I7" s="955" t="s">
        <v>235</v>
      </c>
      <c r="J7" s="956">
        <v>0.5</v>
      </c>
      <c r="K7" s="96" t="s">
        <v>856</v>
      </c>
      <c r="L7" s="97" t="s">
        <v>857</v>
      </c>
      <c r="M7" s="98" t="s">
        <v>858</v>
      </c>
      <c r="N7" s="97">
        <v>0.8</v>
      </c>
      <c r="O7" s="97" t="s">
        <v>362</v>
      </c>
      <c r="P7" s="144" t="s">
        <v>859</v>
      </c>
      <c r="Q7" s="107" t="s">
        <v>860</v>
      </c>
      <c r="R7" s="108"/>
      <c r="S7" s="16"/>
      <c r="T7" s="17"/>
      <c r="U7" s="108"/>
      <c r="V7" s="43"/>
      <c r="W7" s="504"/>
      <c r="X7" s="111"/>
      <c r="Y7" s="132"/>
      <c r="Z7" s="110"/>
      <c r="AA7" s="111"/>
      <c r="AB7" s="132"/>
      <c r="AC7" s="110"/>
      <c r="AD7" s="468"/>
      <c r="AE7" s="133"/>
      <c r="AF7" s="133"/>
      <c r="AG7" s="133"/>
      <c r="AH7" s="139"/>
      <c r="AI7" s="42"/>
      <c r="AJ7" s="43"/>
      <c r="AK7" s="44"/>
      <c r="AL7" s="45"/>
    </row>
    <row r="8" spans="1:38" s="1" customFormat="1" ht="79.5" customHeight="1">
      <c r="A8" s="843"/>
      <c r="B8" s="807"/>
      <c r="C8" s="913"/>
      <c r="D8" s="777"/>
      <c r="E8" s="777"/>
      <c r="F8" s="777"/>
      <c r="G8" s="777"/>
      <c r="H8" s="954"/>
      <c r="I8" s="955"/>
      <c r="J8" s="957"/>
      <c r="K8" s="96" t="s">
        <v>861</v>
      </c>
      <c r="L8" s="97" t="s">
        <v>862</v>
      </c>
      <c r="M8" s="97" t="s">
        <v>863</v>
      </c>
      <c r="N8" s="99">
        <v>1</v>
      </c>
      <c r="O8" s="97" t="s">
        <v>362</v>
      </c>
      <c r="P8" s="97" t="s">
        <v>864</v>
      </c>
      <c r="Q8" s="107" t="s">
        <v>860</v>
      </c>
      <c r="R8" s="108"/>
      <c r="S8" s="16"/>
      <c r="T8" s="17"/>
      <c r="U8" s="514"/>
      <c r="V8" s="515"/>
      <c r="W8" s="516"/>
      <c r="X8" s="111"/>
      <c r="Y8" s="132"/>
      <c r="Z8" s="110"/>
      <c r="AA8" s="134"/>
      <c r="AB8" s="135"/>
      <c r="AC8" s="117"/>
      <c r="AD8" s="468"/>
      <c r="AE8" s="133"/>
      <c r="AF8" s="133"/>
      <c r="AG8" s="133"/>
      <c r="AH8" s="139"/>
      <c r="AI8" s="42"/>
      <c r="AJ8" s="43"/>
      <c r="AK8" s="44"/>
      <c r="AL8" s="45"/>
    </row>
    <row r="9" spans="1:38" s="1" customFormat="1" ht="59.25" customHeight="1">
      <c r="A9" s="843"/>
      <c r="B9" s="807"/>
      <c r="C9" s="913"/>
      <c r="D9" s="777"/>
      <c r="E9" s="777"/>
      <c r="F9" s="777"/>
      <c r="G9" s="777"/>
      <c r="H9" s="954"/>
      <c r="I9" s="955"/>
      <c r="J9" s="957"/>
      <c r="K9" s="944" t="s">
        <v>865</v>
      </c>
      <c r="L9" s="97" t="s">
        <v>866</v>
      </c>
      <c r="M9" s="97" t="s">
        <v>867</v>
      </c>
      <c r="N9" s="99" t="s">
        <v>868</v>
      </c>
      <c r="O9" s="97" t="s">
        <v>333</v>
      </c>
      <c r="P9" s="98" t="s">
        <v>869</v>
      </c>
      <c r="Q9" s="107" t="s">
        <v>870</v>
      </c>
      <c r="R9" s="108"/>
      <c r="S9" s="112"/>
      <c r="T9" s="113"/>
      <c r="U9" s="108"/>
      <c r="V9" s="109"/>
      <c r="W9" s="110"/>
      <c r="X9" s="111"/>
      <c r="Y9" s="132"/>
      <c r="Z9" s="110"/>
      <c r="AA9" s="111"/>
      <c r="AB9" s="132"/>
      <c r="AC9" s="110"/>
      <c r="AD9" s="31"/>
      <c r="AE9" s="133"/>
      <c r="AF9" s="133"/>
      <c r="AG9" s="133"/>
      <c r="AH9" s="140"/>
      <c r="AI9" s="141"/>
      <c r="AJ9" s="43"/>
      <c r="AK9" s="44"/>
      <c r="AL9" s="45"/>
    </row>
    <row r="10" spans="1:38" s="1" customFormat="1" ht="78" customHeight="1">
      <c r="A10" s="843"/>
      <c r="B10" s="807"/>
      <c r="C10" s="913"/>
      <c r="D10" s="777"/>
      <c r="E10" s="777"/>
      <c r="F10" s="777"/>
      <c r="G10" s="777"/>
      <c r="H10" s="954"/>
      <c r="I10" s="955"/>
      <c r="J10" s="957"/>
      <c r="K10" s="945"/>
      <c r="L10" s="97" t="s">
        <v>871</v>
      </c>
      <c r="M10" s="97" t="s">
        <v>872</v>
      </c>
      <c r="N10" s="99">
        <v>1</v>
      </c>
      <c r="O10" s="97" t="s">
        <v>873</v>
      </c>
      <c r="P10" s="98" t="s">
        <v>874</v>
      </c>
      <c r="Q10" s="107" t="s">
        <v>870</v>
      </c>
      <c r="R10" s="108"/>
      <c r="S10" s="112"/>
      <c r="T10" s="113"/>
      <c r="U10" s="108"/>
      <c r="V10" s="109"/>
      <c r="W10" s="110"/>
      <c r="X10" s="111"/>
      <c r="Y10" s="132"/>
      <c r="Z10" s="110"/>
      <c r="AA10" s="111"/>
      <c r="AB10" s="132"/>
      <c r="AC10" s="110"/>
      <c r="AD10" s="566"/>
      <c r="AE10" s="133"/>
      <c r="AF10" s="133"/>
      <c r="AG10" s="133"/>
      <c r="AH10" s="140"/>
      <c r="AI10" s="141"/>
      <c r="AJ10" s="43"/>
      <c r="AK10" s="44"/>
      <c r="AL10" s="45"/>
    </row>
    <row r="11" spans="1:38" s="1" customFormat="1" ht="75" customHeight="1">
      <c r="A11" s="843"/>
      <c r="B11" s="807"/>
      <c r="C11" s="913"/>
      <c r="D11" s="777" t="s">
        <v>237</v>
      </c>
      <c r="E11" s="777" t="s">
        <v>238</v>
      </c>
      <c r="F11" s="777" t="s">
        <v>239</v>
      </c>
      <c r="G11" s="777">
        <v>55</v>
      </c>
      <c r="H11" s="954"/>
      <c r="I11" s="955"/>
      <c r="J11" s="957"/>
      <c r="K11" s="96" t="s">
        <v>875</v>
      </c>
      <c r="L11" s="97" t="s">
        <v>876</v>
      </c>
      <c r="M11" s="97" t="s">
        <v>877</v>
      </c>
      <c r="N11" s="97">
        <v>0.8</v>
      </c>
      <c r="O11" s="97" t="s">
        <v>873</v>
      </c>
      <c r="P11" s="98" t="s">
        <v>878</v>
      </c>
      <c r="Q11" s="107" t="s">
        <v>870</v>
      </c>
      <c r="R11" s="108"/>
      <c r="S11" s="112"/>
      <c r="T11" s="114"/>
      <c r="U11" s="108"/>
      <c r="V11" s="109"/>
      <c r="W11" s="110"/>
      <c r="X11" s="111"/>
      <c r="Y11" s="132"/>
      <c r="Z11" s="110"/>
      <c r="AA11" s="111"/>
      <c r="AB11" s="132"/>
      <c r="AC11" s="110"/>
      <c r="AD11" s="468"/>
      <c r="AE11" s="133"/>
      <c r="AF11" s="133"/>
      <c r="AG11" s="133"/>
      <c r="AH11" s="139"/>
      <c r="AI11" s="42"/>
      <c r="AJ11" s="43"/>
      <c r="AK11" s="44"/>
      <c r="AL11" s="45"/>
    </row>
    <row r="12" spans="1:38" s="1" customFormat="1" ht="84" customHeight="1">
      <c r="A12" s="843"/>
      <c r="B12" s="807"/>
      <c r="C12" s="913"/>
      <c r="D12" s="777"/>
      <c r="E12" s="777"/>
      <c r="F12" s="777"/>
      <c r="G12" s="777"/>
      <c r="H12" s="954"/>
      <c r="I12" s="955"/>
      <c r="J12" s="957"/>
      <c r="K12" s="96" t="s">
        <v>879</v>
      </c>
      <c r="L12" s="97" t="s">
        <v>880</v>
      </c>
      <c r="M12" s="97" t="s">
        <v>881</v>
      </c>
      <c r="N12" s="97">
        <v>0.9</v>
      </c>
      <c r="O12" s="97" t="s">
        <v>362</v>
      </c>
      <c r="P12" s="97" t="s">
        <v>882</v>
      </c>
      <c r="Q12" s="107" t="s">
        <v>860</v>
      </c>
      <c r="R12" s="108"/>
      <c r="S12" s="16"/>
      <c r="T12" s="17"/>
      <c r="U12" s="108"/>
      <c r="V12" s="43"/>
      <c r="W12" s="117"/>
      <c r="X12" s="118"/>
      <c r="Y12" s="136"/>
      <c r="Z12" s="137"/>
      <c r="AA12" s="118"/>
      <c r="AB12" s="136"/>
      <c r="AC12" s="473"/>
      <c r="AD12" s="468"/>
      <c r="AE12" s="133"/>
      <c r="AF12" s="133"/>
      <c r="AG12" s="133"/>
      <c r="AH12" s="139"/>
      <c r="AI12" s="42"/>
      <c r="AJ12" s="43"/>
      <c r="AK12" s="44"/>
      <c r="AL12" s="45"/>
    </row>
    <row r="13" spans="1:38" s="1" customFormat="1" ht="81.75" customHeight="1">
      <c r="A13" s="842" t="s">
        <v>273</v>
      </c>
      <c r="B13" s="806" t="s">
        <v>274</v>
      </c>
      <c r="C13" s="806" t="s">
        <v>275</v>
      </c>
      <c r="D13" s="950" t="s">
        <v>288</v>
      </c>
      <c r="E13" s="807" t="s">
        <v>277</v>
      </c>
      <c r="F13" s="807" t="s">
        <v>883</v>
      </c>
      <c r="G13" s="952">
        <v>2.86</v>
      </c>
      <c r="H13" s="790" t="s">
        <v>289</v>
      </c>
      <c r="I13" s="790" t="s">
        <v>290</v>
      </c>
      <c r="J13" s="956">
        <v>0.75</v>
      </c>
      <c r="K13" s="100" t="s">
        <v>884</v>
      </c>
      <c r="L13" s="102" t="s">
        <v>885</v>
      </c>
      <c r="M13" s="102" t="s">
        <v>886</v>
      </c>
      <c r="N13" s="521">
        <v>0.3</v>
      </c>
      <c r="O13" s="101" t="s">
        <v>333</v>
      </c>
      <c r="P13" s="101" t="s">
        <v>887</v>
      </c>
      <c r="Q13" s="472" t="s">
        <v>888</v>
      </c>
      <c r="R13" s="119"/>
      <c r="S13" s="120"/>
      <c r="T13" s="121"/>
      <c r="U13" s="122"/>
      <c r="V13" s="120"/>
      <c r="W13" s="123"/>
      <c r="X13" s="119"/>
      <c r="Y13" s="120"/>
      <c r="Z13" s="124"/>
      <c r="AA13" s="122"/>
      <c r="AB13" s="120"/>
      <c r="AC13" s="124"/>
      <c r="AD13" s="31"/>
      <c r="AE13" s="31"/>
      <c r="AF13" s="31"/>
      <c r="AG13" s="31"/>
      <c r="AH13" s="41"/>
      <c r="AI13" s="42"/>
      <c r="AJ13" s="43"/>
      <c r="AK13" s="44"/>
      <c r="AL13" s="45"/>
    </row>
    <row r="14" spans="1:38" s="1" customFormat="1" ht="62.25" customHeight="1">
      <c r="A14" s="843"/>
      <c r="B14" s="807"/>
      <c r="C14" s="807"/>
      <c r="D14" s="950"/>
      <c r="E14" s="807"/>
      <c r="F14" s="807"/>
      <c r="G14" s="952"/>
      <c r="H14" s="788"/>
      <c r="I14" s="788"/>
      <c r="J14" s="957"/>
      <c r="K14" s="103" t="s">
        <v>889</v>
      </c>
      <c r="L14" s="10" t="s">
        <v>890</v>
      </c>
      <c r="M14" s="11" t="s">
        <v>891</v>
      </c>
      <c r="N14" s="522">
        <v>12</v>
      </c>
      <c r="O14" s="10" t="s">
        <v>333</v>
      </c>
      <c r="P14" s="10" t="s">
        <v>892</v>
      </c>
      <c r="Q14" s="15" t="s">
        <v>888</v>
      </c>
      <c r="R14" s="119"/>
      <c r="S14" s="120"/>
      <c r="T14" s="124"/>
      <c r="U14" s="122"/>
      <c r="V14" s="120"/>
      <c r="W14" s="489"/>
      <c r="X14" s="119"/>
      <c r="Y14" s="120"/>
      <c r="Z14" s="124"/>
      <c r="AA14" s="122"/>
      <c r="AB14" s="120"/>
      <c r="AC14" s="124"/>
      <c r="AD14" s="31"/>
      <c r="AE14" s="31"/>
      <c r="AF14" s="31"/>
      <c r="AG14" s="31"/>
      <c r="AH14" s="41"/>
      <c r="AI14" s="142"/>
      <c r="AJ14" s="43"/>
      <c r="AK14" s="44"/>
      <c r="AL14" s="45"/>
    </row>
    <row r="15" spans="1:38" s="1" customFormat="1" ht="75" customHeight="1">
      <c r="A15" s="844"/>
      <c r="B15" s="808"/>
      <c r="C15" s="808"/>
      <c r="D15" s="951"/>
      <c r="E15" s="808"/>
      <c r="F15" s="808"/>
      <c r="G15" s="953"/>
      <c r="H15" s="789"/>
      <c r="I15" s="789"/>
      <c r="J15" s="958"/>
      <c r="K15" s="104" t="s">
        <v>893</v>
      </c>
      <c r="L15" s="105" t="s">
        <v>894</v>
      </c>
      <c r="M15" s="106" t="s">
        <v>895</v>
      </c>
      <c r="N15" s="523">
        <v>0.8</v>
      </c>
      <c r="O15" s="105" t="s">
        <v>333</v>
      </c>
      <c r="P15" s="105" t="s">
        <v>896</v>
      </c>
      <c r="Q15" s="470" t="s">
        <v>888</v>
      </c>
      <c r="R15" s="125"/>
      <c r="S15" s="16"/>
      <c r="T15" s="17"/>
      <c r="U15" s="126"/>
      <c r="V15" s="16"/>
      <c r="W15" s="488"/>
      <c r="X15" s="125"/>
      <c r="Y15" s="16"/>
      <c r="Z15" s="17"/>
      <c r="AA15" s="126"/>
      <c r="AB15" s="16"/>
      <c r="AC15" s="17"/>
      <c r="AD15" s="31"/>
      <c r="AE15" s="31"/>
      <c r="AF15" s="31"/>
      <c r="AG15" s="31"/>
      <c r="AH15" s="41"/>
      <c r="AI15" s="42"/>
      <c r="AJ15" s="43"/>
      <c r="AK15" s="44"/>
      <c r="AL15" s="45"/>
    </row>
    <row r="16" spans="1:38" ht="45.6" customHeight="1">
      <c r="A16" s="880" t="s">
        <v>350</v>
      </c>
      <c r="B16" s="667"/>
      <c r="C16" s="667"/>
      <c r="D16" s="667"/>
      <c r="E16" s="667"/>
      <c r="F16" s="667"/>
      <c r="G16" s="667"/>
      <c r="H16" s="667"/>
      <c r="I16" s="667"/>
      <c r="J16" s="667"/>
      <c r="K16" s="666"/>
      <c r="L16" s="666"/>
      <c r="M16" s="666"/>
      <c r="N16" s="666"/>
      <c r="O16" s="666"/>
      <c r="P16" s="775"/>
      <c r="Q16" s="127" t="s">
        <v>351</v>
      </c>
      <c r="R16" s="128"/>
      <c r="S16" s="20"/>
      <c r="T16" s="669" t="str">
        <f>IFERROR(AVERAGE(T7:T7),"-")</f>
        <v>-</v>
      </c>
      <c r="U16" s="19"/>
      <c r="V16" s="20"/>
      <c r="W16" s="669" t="str">
        <f>IFERROR(AVERAGE(W7:W7),"-")</f>
        <v>-</v>
      </c>
      <c r="X16" s="129"/>
      <c r="Y16" s="138"/>
      <c r="Z16" s="786" t="str">
        <f>IFERROR(AVERAGE(Z7:Z7),"-")</f>
        <v>-</v>
      </c>
      <c r="AA16" s="19"/>
      <c r="AB16" s="20"/>
      <c r="AC16" s="669" t="str">
        <f>IFERROR(AVERAGE(AC7:AC7),"-")</f>
        <v>-</v>
      </c>
      <c r="AD16" s="32" t="str">
        <f>IFERROR(AVERAGE(AD7:AD15),"-")</f>
        <v>-</v>
      </c>
      <c r="AE16" s="33" t="str">
        <f>IFERROR(AVERAGE(AE7:AE15),"-")</f>
        <v>-</v>
      </c>
      <c r="AF16" s="33" t="str">
        <f>IFERROR(AVERAGE(AF7:AF15),"-")</f>
        <v>-</v>
      </c>
      <c r="AG16" s="46" t="str">
        <f>IFERROR(AVERAGE(AG7:AG15),"-")</f>
        <v>-</v>
      </c>
      <c r="AH16" s="678" t="str">
        <f>IFERROR(AVERAGE(AH7:AH15),"-")</f>
        <v>-</v>
      </c>
      <c r="AI16" s="47"/>
      <c r="AJ16" s="48"/>
      <c r="AK16" s="49"/>
      <c r="AL16" s="50"/>
    </row>
    <row r="17" spans="13:34" ht="25.5">
      <c r="R17" s="21"/>
      <c r="S17" s="22" t="s">
        <v>352</v>
      </c>
      <c r="T17" s="670"/>
      <c r="U17" s="21"/>
      <c r="V17" s="22" t="s">
        <v>353</v>
      </c>
      <c r="W17" s="670"/>
      <c r="X17" s="34"/>
      <c r="Y17" s="35" t="s">
        <v>354</v>
      </c>
      <c r="Z17" s="670"/>
      <c r="AA17" s="21"/>
      <c r="AB17" s="22" t="s">
        <v>355</v>
      </c>
      <c r="AC17" s="670"/>
      <c r="AD17" s="36"/>
      <c r="AE17" s="34"/>
      <c r="AF17" s="21"/>
      <c r="AG17" s="51" t="s">
        <v>356</v>
      </c>
      <c r="AH17" s="679"/>
    </row>
    <row r="18" spans="13:34" ht="15">
      <c r="M18" s="14"/>
      <c r="N18" s="14"/>
      <c r="O18" s="14"/>
      <c r="P18" s="23"/>
      <c r="Q18" s="24"/>
      <c r="T18" s="25"/>
      <c r="Z18" s="25"/>
    </row>
    <row r="19" spans="13:34" ht="15">
      <c r="M19"/>
      <c r="N19"/>
      <c r="O19"/>
      <c r="P19" s="26"/>
      <c r="Q19" s="27"/>
      <c r="T19" s="25"/>
      <c r="Z19" s="25"/>
    </row>
    <row r="20" spans="13:34" ht="15">
      <c r="M20"/>
      <c r="N20"/>
      <c r="O20"/>
      <c r="P20" s="26"/>
      <c r="Q20" s="27"/>
      <c r="T20" s="25"/>
      <c r="Z20" s="25"/>
    </row>
    <row r="21" spans="13:34" ht="15">
      <c r="M21"/>
      <c r="N21"/>
      <c r="O21"/>
      <c r="P21" s="26"/>
      <c r="Q21" s="27"/>
      <c r="T21" s="25"/>
      <c r="Z21" s="25"/>
    </row>
    <row r="22" spans="13:34" ht="15">
      <c r="M22"/>
      <c r="N22"/>
      <c r="O22"/>
      <c r="P22" s="26"/>
      <c r="Q22" s="27"/>
      <c r="T22" s="25"/>
      <c r="Z22" s="25"/>
    </row>
    <row r="23" spans="13:34" ht="15">
      <c r="M23"/>
      <c r="N23"/>
      <c r="O23"/>
      <c r="P23" s="26"/>
      <c r="Q23" s="27"/>
      <c r="T23" s="25"/>
      <c r="Z23" s="25"/>
    </row>
    <row r="24" spans="13:34" ht="15">
      <c r="M24"/>
      <c r="N24"/>
      <c r="O24"/>
      <c r="P24" s="26"/>
      <c r="Q24" s="27"/>
      <c r="T24" s="25"/>
      <c r="Z24" s="25"/>
    </row>
    <row r="25" spans="13:34" ht="15">
      <c r="M25"/>
      <c r="N25"/>
      <c r="O25"/>
      <c r="P25" s="26"/>
      <c r="Q25" s="27"/>
      <c r="T25" s="25"/>
      <c r="Z25" s="25"/>
    </row>
    <row r="26" spans="13:34">
      <c r="T26" s="25"/>
      <c r="Z26" s="25"/>
    </row>
    <row r="27" spans="13:34">
      <c r="Q27" s="28"/>
      <c r="T27" s="25"/>
      <c r="W27" s="25"/>
      <c r="Z27" s="25"/>
    </row>
    <row r="28" spans="13:34">
      <c r="Q28" s="25"/>
      <c r="T28" s="25"/>
      <c r="W28" s="25"/>
      <c r="Z28" s="25"/>
    </row>
  </sheetData>
  <mergeCells count="72">
    <mergeCell ref="AH16:AH17"/>
    <mergeCell ref="AJ1:AL2"/>
    <mergeCell ref="AI4:AL5"/>
    <mergeCell ref="Z5:Z6"/>
    <mergeCell ref="Z16:Z17"/>
    <mergeCell ref="AA5:AA6"/>
    <mergeCell ref="AB5:AB6"/>
    <mergeCell ref="AC5:AC6"/>
    <mergeCell ref="AC16:AC17"/>
    <mergeCell ref="AJ3:AL3"/>
    <mergeCell ref="AD4:AH4"/>
    <mergeCell ref="V5:V6"/>
    <mergeCell ref="W5:W6"/>
    <mergeCell ref="W16:W17"/>
    <mergeCell ref="X5:X6"/>
    <mergeCell ref="Y5:Y6"/>
    <mergeCell ref="J7:J12"/>
    <mergeCell ref="J13:J15"/>
    <mergeCell ref="T5:T6"/>
    <mergeCell ref="T16:T17"/>
    <mergeCell ref="U5:U6"/>
    <mergeCell ref="S5:S6"/>
    <mergeCell ref="A16:P16"/>
    <mergeCell ref="A5:A6"/>
    <mergeCell ref="A7:A12"/>
    <mergeCell ref="A13:A15"/>
    <mergeCell ref="B5:B6"/>
    <mergeCell ref="B7:B12"/>
    <mergeCell ref="B13:B15"/>
    <mergeCell ref="C5:C6"/>
    <mergeCell ref="C7:C12"/>
    <mergeCell ref="C13:C15"/>
    <mergeCell ref="G5:G6"/>
    <mergeCell ref="G13:G15"/>
    <mergeCell ref="H7:H12"/>
    <mergeCell ref="H13:H15"/>
    <mergeCell ref="I7:I12"/>
    <mergeCell ref="I13:I15"/>
    <mergeCell ref="G11:G12"/>
    <mergeCell ref="G7:G10"/>
    <mergeCell ref="D5:D6"/>
    <mergeCell ref="D13:D15"/>
    <mergeCell ref="E5:E6"/>
    <mergeCell ref="E13:E15"/>
    <mergeCell ref="F13:F15"/>
    <mergeCell ref="D11:D12"/>
    <mergeCell ref="E11:E12"/>
    <mergeCell ref="F11:F12"/>
    <mergeCell ref="D7:D10"/>
    <mergeCell ref="E7:E10"/>
    <mergeCell ref="F7:F10"/>
    <mergeCell ref="C2:C3"/>
    <mergeCell ref="A2:B3"/>
    <mergeCell ref="A4:J4"/>
    <mergeCell ref="K4:Q4"/>
    <mergeCell ref="R4:AC4"/>
    <mergeCell ref="K9:K10"/>
    <mergeCell ref="A1:B1"/>
    <mergeCell ref="C1:AI1"/>
    <mergeCell ref="D2:AI2"/>
    <mergeCell ref="D3:AI3"/>
    <mergeCell ref="AD5:AH5"/>
    <mergeCell ref="F5:F6"/>
    <mergeCell ref="H5:H6"/>
    <mergeCell ref="K5:K6"/>
    <mergeCell ref="L5:L6"/>
    <mergeCell ref="M5:M6"/>
    <mergeCell ref="N5:N6"/>
    <mergeCell ref="O5:O6"/>
    <mergeCell ref="P5:P6"/>
    <mergeCell ref="Q5:Q6"/>
    <mergeCell ref="R5:R6"/>
  </mergeCells>
  <conditionalFormatting sqref="AD7:AH15">
    <cfRule type="cellIs" dxfId="29" priority="1" operator="lessThan">
      <formula>0.6</formula>
    </cfRule>
    <cfRule type="cellIs" dxfId="28" priority="2" operator="between">
      <formula>60%</formula>
      <formula>79%</formula>
    </cfRule>
    <cfRule type="cellIs" dxfId="27" priority="3" operator="between">
      <formula>80%</formula>
      <formula>100%</formula>
    </cfRule>
  </conditionalFormatting>
  <conditionalFormatting sqref="AH16">
    <cfRule type="cellIs" dxfId="26" priority="4" operator="lessThan">
      <formula>0.6</formula>
    </cfRule>
    <cfRule type="cellIs" dxfId="25" priority="5" operator="between">
      <formula>60%</formula>
      <formula>79%</formula>
    </cfRule>
    <cfRule type="cellIs" dxfId="24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22"/>
  <dimension ref="A1:AL38"/>
  <sheetViews>
    <sheetView topLeftCell="A17" zoomScale="70" zoomScaleNormal="70" workbookViewId="0">
      <selection activeCell="K21" sqref="K21:K25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6.28515625" style="2" customWidth="1"/>
    <col min="8" max="9" width="31" style="2" customWidth="1"/>
    <col min="10" max="10" width="14.42578125" style="2" customWidth="1"/>
    <col min="11" max="11" width="37.140625" style="2" customWidth="1"/>
    <col min="12" max="12" width="24" style="2" customWidth="1"/>
    <col min="13" max="13" width="28.85546875" style="2" customWidth="1"/>
    <col min="14" max="15" width="16.5703125" style="2" customWidth="1"/>
    <col min="16" max="16" width="25.85546875" style="2" customWidth="1"/>
    <col min="17" max="17" width="21.28515625" style="2" customWidth="1"/>
    <col min="18" max="18" width="29.42578125" style="2" customWidth="1"/>
    <col min="19" max="19" width="41.710937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28.8554687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59"/>
      <c r="D1" s="642" t="s">
        <v>293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897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769" t="s">
        <v>297</v>
      </c>
      <c r="B4" s="770"/>
      <c r="C4" s="770"/>
      <c r="D4" s="770"/>
      <c r="E4" s="770"/>
      <c r="F4" s="770"/>
      <c r="G4" s="770"/>
      <c r="H4" s="770"/>
      <c r="I4" s="770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781" t="s">
        <v>301</v>
      </c>
      <c r="B5" s="781" t="s">
        <v>302</v>
      </c>
      <c r="C5" s="781" t="s">
        <v>74</v>
      </c>
      <c r="D5" s="781" t="s">
        <v>75</v>
      </c>
      <c r="E5" s="781" t="s">
        <v>76</v>
      </c>
      <c r="F5" s="781" t="s">
        <v>77</v>
      </c>
      <c r="G5" s="781" t="s">
        <v>78</v>
      </c>
      <c r="H5" s="781" t="s">
        <v>16</v>
      </c>
      <c r="I5" s="161" t="s">
        <v>79</v>
      </c>
      <c r="J5" s="596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781"/>
      <c r="B6" s="781"/>
      <c r="C6" s="781"/>
      <c r="D6" s="781"/>
      <c r="E6" s="781"/>
      <c r="F6" s="781"/>
      <c r="G6" s="781"/>
      <c r="H6" s="781"/>
      <c r="I6" s="161" t="s">
        <v>77</v>
      </c>
      <c r="J6" s="335">
        <v>2026</v>
      </c>
      <c r="K6" s="855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93.75" customHeight="1">
      <c r="A7" s="793" t="s">
        <v>166</v>
      </c>
      <c r="B7" s="793" t="s">
        <v>174</v>
      </c>
      <c r="C7" s="793" t="s">
        <v>175</v>
      </c>
      <c r="D7" s="651" t="s">
        <v>176</v>
      </c>
      <c r="E7" s="793" t="s">
        <v>92</v>
      </c>
      <c r="F7" s="793" t="s">
        <v>177</v>
      </c>
      <c r="G7" s="793" t="s">
        <v>94</v>
      </c>
      <c r="H7" s="796" t="s">
        <v>172</v>
      </c>
      <c r="I7" s="933" t="s">
        <v>161</v>
      </c>
      <c r="J7" s="772">
        <v>0.6</v>
      </c>
      <c r="K7" s="476" t="s">
        <v>898</v>
      </c>
      <c r="L7" s="476" t="s">
        <v>899</v>
      </c>
      <c r="M7" s="476" t="s">
        <v>900</v>
      </c>
      <c r="N7" s="476" t="s">
        <v>112</v>
      </c>
      <c r="O7" s="476" t="s">
        <v>333</v>
      </c>
      <c r="P7" s="476" t="s">
        <v>901</v>
      </c>
      <c r="Q7" s="15" t="s">
        <v>902</v>
      </c>
      <c r="R7" s="82"/>
      <c r="S7" s="16"/>
      <c r="T7" s="83"/>
      <c r="U7" s="16"/>
      <c r="V7" s="16"/>
      <c r="W7" s="17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462"/>
      <c r="AJ7" s="43"/>
      <c r="AK7" s="44"/>
      <c r="AL7" s="45"/>
    </row>
    <row r="8" spans="1:38" s="1" customFormat="1" ht="69" customHeight="1">
      <c r="A8" s="793"/>
      <c r="B8" s="793"/>
      <c r="C8" s="793"/>
      <c r="D8" s="651"/>
      <c r="E8" s="793"/>
      <c r="F8" s="793"/>
      <c r="G8" s="793"/>
      <c r="H8" s="796"/>
      <c r="I8" s="933"/>
      <c r="J8" s="773"/>
      <c r="K8" s="69" t="s">
        <v>903</v>
      </c>
      <c r="L8" s="71" t="s">
        <v>904</v>
      </c>
      <c r="M8" s="71" t="s">
        <v>905</v>
      </c>
      <c r="N8" s="567" t="s">
        <v>868</v>
      </c>
      <c r="O8" s="568" t="s">
        <v>333</v>
      </c>
      <c r="P8" s="71" t="s">
        <v>579</v>
      </c>
      <c r="Q8" s="15" t="s">
        <v>902</v>
      </c>
      <c r="R8" s="81"/>
      <c r="S8" s="16"/>
      <c r="T8" s="17"/>
      <c r="U8" s="16"/>
      <c r="V8" s="16"/>
      <c r="W8" s="17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518"/>
      <c r="AJ8" s="43"/>
      <c r="AK8" s="44"/>
      <c r="AL8" s="45"/>
    </row>
    <row r="9" spans="1:38" s="1" customFormat="1" ht="65.25" customHeight="1">
      <c r="A9" s="794"/>
      <c r="B9" s="794"/>
      <c r="C9" s="794"/>
      <c r="D9" s="652"/>
      <c r="E9" s="794"/>
      <c r="F9" s="794"/>
      <c r="G9" s="794"/>
      <c r="H9" s="795"/>
      <c r="I9" s="965"/>
      <c r="J9" s="774"/>
      <c r="K9" s="70" t="s">
        <v>906</v>
      </c>
      <c r="L9" s="71" t="s">
        <v>907</v>
      </c>
      <c r="M9" s="71" t="s">
        <v>905</v>
      </c>
      <c r="N9" s="567" t="s">
        <v>868</v>
      </c>
      <c r="O9" s="568" t="s">
        <v>333</v>
      </c>
      <c r="P9" s="71" t="s">
        <v>908</v>
      </c>
      <c r="Q9" s="15" t="s">
        <v>902</v>
      </c>
      <c r="R9" s="81"/>
      <c r="S9" s="16"/>
      <c r="T9" s="17"/>
      <c r="U9" s="16"/>
      <c r="V9" s="16"/>
      <c r="W9" s="17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42"/>
      <c r="AJ9" s="43"/>
      <c r="AK9" s="44"/>
      <c r="AL9" s="45"/>
    </row>
    <row r="10" spans="1:38" s="1" customFormat="1" ht="63" customHeight="1">
      <c r="A10" s="776" t="s">
        <v>208</v>
      </c>
      <c r="B10" s="776" t="s">
        <v>209</v>
      </c>
      <c r="C10" s="776" t="s">
        <v>210</v>
      </c>
      <c r="D10" s="778" t="s">
        <v>211</v>
      </c>
      <c r="E10" s="778" t="s">
        <v>212</v>
      </c>
      <c r="F10" s="778" t="s">
        <v>213</v>
      </c>
      <c r="G10" s="778" t="s">
        <v>214</v>
      </c>
      <c r="H10" s="778" t="s">
        <v>215</v>
      </c>
      <c r="I10" s="778" t="s">
        <v>216</v>
      </c>
      <c r="J10" s="930">
        <v>0.35</v>
      </c>
      <c r="K10" s="73" t="s">
        <v>909</v>
      </c>
      <c r="L10" s="569" t="s">
        <v>910</v>
      </c>
      <c r="M10" s="75" t="s">
        <v>911</v>
      </c>
      <c r="N10" s="75">
        <v>1</v>
      </c>
      <c r="O10" s="75" t="s">
        <v>912</v>
      </c>
      <c r="P10" s="75" t="s">
        <v>913</v>
      </c>
      <c r="Q10" s="15" t="s">
        <v>914</v>
      </c>
      <c r="R10" s="81"/>
      <c r="S10" s="16"/>
      <c r="T10" s="17"/>
      <c r="U10" s="16"/>
      <c r="V10" s="16"/>
      <c r="W10" s="86"/>
      <c r="X10" s="16"/>
      <c r="Y10" s="16"/>
      <c r="Z10" s="17"/>
      <c r="AA10" s="16"/>
      <c r="AB10" s="16"/>
      <c r="AC10" s="17"/>
      <c r="AD10" s="31"/>
      <c r="AE10" s="31"/>
      <c r="AF10" s="31"/>
      <c r="AG10" s="31"/>
      <c r="AH10" s="41"/>
      <c r="AI10" s="42"/>
      <c r="AJ10" s="43"/>
      <c r="AK10" s="44"/>
      <c r="AL10" s="45"/>
    </row>
    <row r="11" spans="1:38" s="1" customFormat="1" ht="81" customHeight="1">
      <c r="A11" s="793"/>
      <c r="B11" s="793"/>
      <c r="C11" s="793"/>
      <c r="D11" s="796"/>
      <c r="E11" s="796"/>
      <c r="F11" s="796"/>
      <c r="G11" s="796"/>
      <c r="H11" s="796"/>
      <c r="I11" s="796"/>
      <c r="J11" s="931"/>
      <c r="K11" s="544" t="s">
        <v>915</v>
      </c>
      <c r="L11" s="52" t="s">
        <v>916</v>
      </c>
      <c r="M11" s="259" t="s">
        <v>917</v>
      </c>
      <c r="N11" s="75" t="s">
        <v>918</v>
      </c>
      <c r="O11" s="75" t="s">
        <v>919</v>
      </c>
      <c r="P11" s="75" t="s">
        <v>920</v>
      </c>
      <c r="Q11" s="15" t="s">
        <v>914</v>
      </c>
      <c r="R11" s="81"/>
      <c r="S11" s="16"/>
      <c r="T11" s="17"/>
      <c r="U11" s="16"/>
      <c r="V11" s="16"/>
      <c r="W11" s="86"/>
      <c r="X11" s="16"/>
      <c r="Y11" s="16"/>
      <c r="Z11" s="17"/>
      <c r="AA11" s="16"/>
      <c r="AB11" s="16"/>
      <c r="AC11" s="17"/>
      <c r="AD11" s="31"/>
      <c r="AE11" s="31"/>
      <c r="AF11" s="31"/>
      <c r="AG11" s="31"/>
      <c r="AH11" s="41"/>
      <c r="AI11" s="42"/>
      <c r="AJ11" s="43"/>
      <c r="AK11" s="44"/>
      <c r="AL11" s="45"/>
    </row>
    <row r="12" spans="1:38" s="1" customFormat="1" ht="69" customHeight="1">
      <c r="A12" s="793"/>
      <c r="B12" s="793"/>
      <c r="C12" s="793"/>
      <c r="D12" s="796"/>
      <c r="E12" s="796"/>
      <c r="F12" s="796"/>
      <c r="G12" s="796"/>
      <c r="H12" s="796"/>
      <c r="I12" s="796"/>
      <c r="J12" s="968"/>
      <c r="K12" s="64" t="s">
        <v>921</v>
      </c>
      <c r="L12" s="64" t="s">
        <v>922</v>
      </c>
      <c r="M12" s="64" t="s">
        <v>923</v>
      </c>
      <c r="N12" s="74" t="s">
        <v>924</v>
      </c>
      <c r="O12" s="75" t="s">
        <v>919</v>
      </c>
      <c r="P12" s="75" t="s">
        <v>925</v>
      </c>
      <c r="Q12" s="15" t="s">
        <v>914</v>
      </c>
      <c r="R12" s="81"/>
      <c r="S12" s="16"/>
      <c r="T12" s="17"/>
      <c r="U12" s="16"/>
      <c r="V12" s="16"/>
      <c r="W12" s="86"/>
      <c r="X12" s="16"/>
      <c r="Y12" s="16"/>
      <c r="Z12" s="17"/>
      <c r="AA12" s="16"/>
      <c r="AB12" s="16"/>
      <c r="AC12" s="17"/>
      <c r="AD12" s="31"/>
      <c r="AE12" s="31"/>
      <c r="AF12" s="31"/>
      <c r="AG12" s="31"/>
      <c r="AH12" s="41"/>
      <c r="AI12" s="42"/>
      <c r="AJ12" s="43"/>
      <c r="AK12" s="44"/>
      <c r="AL12" s="45"/>
    </row>
    <row r="13" spans="1:38" s="1" customFormat="1" ht="114.75">
      <c r="A13" s="793"/>
      <c r="B13" s="793"/>
      <c r="C13" s="793"/>
      <c r="D13" s="796"/>
      <c r="E13" s="796"/>
      <c r="F13" s="796"/>
      <c r="G13" s="796"/>
      <c r="H13" s="796"/>
      <c r="I13" s="796"/>
      <c r="J13" s="968"/>
      <c r="K13" s="64" t="s">
        <v>926</v>
      </c>
      <c r="L13" s="64" t="s">
        <v>927</v>
      </c>
      <c r="M13" s="64" t="s">
        <v>928</v>
      </c>
      <c r="N13" s="74" t="s">
        <v>929</v>
      </c>
      <c r="O13" s="75" t="s">
        <v>919</v>
      </c>
      <c r="P13" s="75" t="s">
        <v>930</v>
      </c>
      <c r="Q13" s="15" t="s">
        <v>914</v>
      </c>
      <c r="R13" s="81"/>
      <c r="S13" s="16"/>
      <c r="T13" s="17"/>
      <c r="U13" s="16"/>
      <c r="V13" s="16"/>
      <c r="W13" s="86"/>
      <c r="X13" s="16"/>
      <c r="Y13" s="16"/>
      <c r="Z13" s="17"/>
      <c r="AA13" s="16"/>
      <c r="AB13" s="16"/>
      <c r="AC13" s="17"/>
      <c r="AD13" s="31"/>
      <c r="AE13" s="31"/>
      <c r="AF13" s="31"/>
      <c r="AG13" s="31"/>
      <c r="AH13" s="41"/>
      <c r="AI13" s="42"/>
      <c r="AJ13" s="43"/>
      <c r="AK13" s="44"/>
      <c r="AL13" s="45"/>
    </row>
    <row r="14" spans="1:38" s="1" customFormat="1" ht="81" customHeight="1">
      <c r="A14" s="793"/>
      <c r="B14" s="793"/>
      <c r="C14" s="793"/>
      <c r="D14" s="795"/>
      <c r="E14" s="796"/>
      <c r="F14" s="796"/>
      <c r="G14" s="796"/>
      <c r="H14" s="795"/>
      <c r="I14" s="795"/>
      <c r="J14" s="916"/>
      <c r="K14" s="76" t="s">
        <v>931</v>
      </c>
      <c r="L14" s="93" t="s">
        <v>932</v>
      </c>
      <c r="M14" s="93" t="s">
        <v>933</v>
      </c>
      <c r="N14" s="75">
        <v>3</v>
      </c>
      <c r="O14" s="75" t="s">
        <v>934</v>
      </c>
      <c r="P14" s="75" t="s">
        <v>935</v>
      </c>
      <c r="Q14" s="15" t="s">
        <v>936</v>
      </c>
      <c r="R14" s="16"/>
      <c r="S14" s="16"/>
      <c r="T14" s="17"/>
      <c r="U14" s="16"/>
      <c r="V14" s="16"/>
      <c r="W14" s="17"/>
      <c r="X14" s="16"/>
      <c r="Y14" s="16"/>
      <c r="Z14" s="17"/>
      <c r="AA14" s="16"/>
      <c r="AB14" s="16"/>
      <c r="AC14" s="17"/>
      <c r="AD14" s="31"/>
      <c r="AE14" s="31"/>
      <c r="AF14" s="31"/>
      <c r="AG14" s="31"/>
      <c r="AH14" s="41"/>
      <c r="AI14" s="42"/>
      <c r="AJ14" s="43"/>
      <c r="AK14" s="44"/>
      <c r="AL14" s="45"/>
    </row>
    <row r="15" spans="1:38" s="1" customFormat="1" ht="72.75" customHeight="1">
      <c r="A15" s="793"/>
      <c r="B15" s="793"/>
      <c r="C15" s="793"/>
      <c r="D15" s="778" t="s">
        <v>218</v>
      </c>
      <c r="E15" s="796"/>
      <c r="F15" s="796"/>
      <c r="G15" s="796"/>
      <c r="H15" s="778" t="s">
        <v>937</v>
      </c>
      <c r="I15" s="778" t="s">
        <v>220</v>
      </c>
      <c r="J15" s="907">
        <v>0.95</v>
      </c>
      <c r="K15" s="52" t="s">
        <v>938</v>
      </c>
      <c r="L15" s="259" t="s">
        <v>939</v>
      </c>
      <c r="M15" s="75" t="s">
        <v>940</v>
      </c>
      <c r="N15" s="77">
        <v>0.9</v>
      </c>
      <c r="O15" s="78" t="s">
        <v>333</v>
      </c>
      <c r="P15" s="78" t="s">
        <v>941</v>
      </c>
      <c r="Q15" s="15" t="s">
        <v>914</v>
      </c>
      <c r="R15" s="16"/>
      <c r="S15" s="16"/>
      <c r="T15" s="84"/>
      <c r="U15" s="511"/>
      <c r="V15" s="511"/>
      <c r="W15" s="517"/>
      <c r="X15" s="16"/>
      <c r="Y15" s="16"/>
      <c r="Z15" s="17"/>
      <c r="AA15" s="16"/>
      <c r="AB15" s="16"/>
      <c r="AC15" s="17"/>
      <c r="AD15" s="31"/>
      <c r="AE15" s="31"/>
      <c r="AF15" s="31"/>
      <c r="AG15" s="31"/>
      <c r="AH15" s="41"/>
      <c r="AI15" s="474"/>
      <c r="AJ15" s="43"/>
      <c r="AK15" s="44"/>
      <c r="AL15" s="45"/>
    </row>
    <row r="16" spans="1:38" s="1" customFormat="1" ht="72.75" customHeight="1">
      <c r="A16" s="793"/>
      <c r="B16" s="793"/>
      <c r="C16" s="793"/>
      <c r="D16" s="796"/>
      <c r="E16" s="796"/>
      <c r="F16" s="796"/>
      <c r="G16" s="796"/>
      <c r="H16" s="795"/>
      <c r="I16" s="795"/>
      <c r="J16" s="916"/>
      <c r="K16" s="64" t="s">
        <v>942</v>
      </c>
      <c r="L16" s="73" t="s">
        <v>943</v>
      </c>
      <c r="M16" s="74" t="s">
        <v>944</v>
      </c>
      <c r="N16" s="77" t="s">
        <v>945</v>
      </c>
      <c r="O16" s="78" t="s">
        <v>362</v>
      </c>
      <c r="P16" s="78" t="s">
        <v>946</v>
      </c>
      <c r="Q16" s="15" t="s">
        <v>914</v>
      </c>
      <c r="R16" s="16"/>
      <c r="S16" s="16"/>
      <c r="T16" s="84"/>
      <c r="U16" s="511"/>
      <c r="V16" s="511"/>
      <c r="W16" s="517"/>
      <c r="X16" s="16"/>
      <c r="Y16" s="16"/>
      <c r="Z16" s="17"/>
      <c r="AA16" s="16"/>
      <c r="AB16" s="16"/>
      <c r="AC16" s="17"/>
      <c r="AD16" s="31"/>
      <c r="AE16" s="31"/>
      <c r="AF16" s="31"/>
      <c r="AG16" s="31"/>
      <c r="AH16" s="41"/>
      <c r="AI16" s="474"/>
      <c r="AJ16" s="43"/>
      <c r="AK16" s="44"/>
      <c r="AL16" s="45"/>
    </row>
    <row r="17" spans="1:38" s="1" customFormat="1" ht="124.5" customHeight="1">
      <c r="A17" s="793"/>
      <c r="B17" s="793"/>
      <c r="C17" s="793"/>
      <c r="D17" s="796"/>
      <c r="E17" s="796"/>
      <c r="F17" s="796"/>
      <c r="G17" s="796"/>
      <c r="H17" s="545" t="s">
        <v>221</v>
      </c>
      <c r="I17" s="545" t="s">
        <v>222</v>
      </c>
      <c r="J17" s="553">
        <v>0.95</v>
      </c>
      <c r="K17" s="79" t="s">
        <v>947</v>
      </c>
      <c r="L17" s="75" t="s">
        <v>948</v>
      </c>
      <c r="M17" s="75" t="s">
        <v>949</v>
      </c>
      <c r="N17" s="68">
        <v>0.9</v>
      </c>
      <c r="O17" s="75" t="s">
        <v>323</v>
      </c>
      <c r="P17" s="75" t="s">
        <v>950</v>
      </c>
      <c r="Q17" s="15" t="s">
        <v>914</v>
      </c>
      <c r="R17" s="16"/>
      <c r="S17" s="16"/>
      <c r="T17" s="17"/>
      <c r="U17" s="16"/>
      <c r="V17" s="16"/>
      <c r="W17" s="86"/>
      <c r="X17" s="16"/>
      <c r="Y17" s="16"/>
      <c r="Z17" s="17"/>
      <c r="AA17" s="16"/>
      <c r="AB17" s="16"/>
      <c r="AC17" s="17"/>
      <c r="AD17" s="31"/>
      <c r="AE17" s="31"/>
      <c r="AF17" s="31"/>
      <c r="AG17" s="31"/>
      <c r="AH17" s="41"/>
      <c r="AI17" s="42"/>
      <c r="AJ17" s="43"/>
      <c r="AK17" s="44"/>
      <c r="AL17" s="45"/>
    </row>
    <row r="18" spans="1:38" s="1" customFormat="1" ht="84.75" customHeight="1">
      <c r="A18" s="794"/>
      <c r="B18" s="794"/>
      <c r="C18" s="794"/>
      <c r="D18" s="63" t="s">
        <v>223</v>
      </c>
      <c r="E18" s="63" t="s">
        <v>224</v>
      </c>
      <c r="F18" s="63" t="s">
        <v>225</v>
      </c>
      <c r="G18" s="64" t="s">
        <v>226</v>
      </c>
      <c r="H18" s="65" t="s">
        <v>227</v>
      </c>
      <c r="I18" s="601" t="s">
        <v>228</v>
      </c>
      <c r="J18" s="553">
        <v>0.9</v>
      </c>
      <c r="K18" s="259" t="s">
        <v>951</v>
      </c>
      <c r="L18" s="75" t="s">
        <v>952</v>
      </c>
      <c r="M18" s="75" t="s">
        <v>953</v>
      </c>
      <c r="N18" s="68">
        <v>0.6</v>
      </c>
      <c r="O18" s="75" t="s">
        <v>333</v>
      </c>
      <c r="P18" s="75" t="s">
        <v>954</v>
      </c>
      <c r="Q18" s="15" t="s">
        <v>914</v>
      </c>
      <c r="R18" s="16"/>
      <c r="S18" s="16"/>
      <c r="T18" s="85"/>
      <c r="U18" s="511"/>
      <c r="V18" s="511"/>
      <c r="W18" s="290"/>
      <c r="X18" s="16"/>
      <c r="Y18" s="16"/>
      <c r="Z18" s="17"/>
      <c r="AA18" s="16"/>
      <c r="AB18" s="16"/>
      <c r="AC18" s="17"/>
      <c r="AD18" s="31"/>
      <c r="AE18" s="31"/>
      <c r="AF18" s="31"/>
      <c r="AG18" s="31"/>
      <c r="AH18" s="41"/>
      <c r="AI18" s="89"/>
      <c r="AJ18" s="43"/>
      <c r="AK18" s="44"/>
      <c r="AL18" s="45"/>
    </row>
    <row r="19" spans="1:38" s="1" customFormat="1" ht="114" customHeight="1">
      <c r="A19" s="776" t="s">
        <v>179</v>
      </c>
      <c r="B19" s="776" t="s">
        <v>180</v>
      </c>
      <c r="C19" s="776" t="s">
        <v>181</v>
      </c>
      <c r="D19" s="778" t="s">
        <v>182</v>
      </c>
      <c r="E19" s="778" t="s">
        <v>183</v>
      </c>
      <c r="F19" s="778" t="s">
        <v>184</v>
      </c>
      <c r="G19" s="778" t="s">
        <v>185</v>
      </c>
      <c r="H19" s="966" t="s">
        <v>186</v>
      </c>
      <c r="I19" s="777" t="s">
        <v>187</v>
      </c>
      <c r="J19" s="827" t="s">
        <v>185</v>
      </c>
      <c r="K19" s="64" t="s">
        <v>955</v>
      </c>
      <c r="L19" s="79" t="s">
        <v>956</v>
      </c>
      <c r="M19" s="93" t="s">
        <v>956</v>
      </c>
      <c r="N19" s="75" t="s">
        <v>945</v>
      </c>
      <c r="O19" s="75" t="s">
        <v>957</v>
      </c>
      <c r="P19" s="75" t="s">
        <v>349</v>
      </c>
      <c r="Q19" s="15" t="s">
        <v>914</v>
      </c>
      <c r="R19" s="16"/>
      <c r="S19" s="16"/>
      <c r="T19" s="17"/>
      <c r="U19" s="16"/>
      <c r="V19" s="16"/>
      <c r="W19" s="17"/>
      <c r="X19" s="16"/>
      <c r="Y19" s="16"/>
      <c r="Z19" s="17"/>
      <c r="AA19" s="16"/>
      <c r="AB19" s="16"/>
      <c r="AC19" s="17"/>
      <c r="AD19" s="31"/>
      <c r="AE19" s="31"/>
      <c r="AF19" s="31"/>
      <c r="AG19" s="31"/>
      <c r="AH19" s="41"/>
      <c r="AI19" s="42"/>
      <c r="AJ19" s="43"/>
      <c r="AK19" s="44"/>
      <c r="AL19" s="45"/>
    </row>
    <row r="20" spans="1:38" s="1" customFormat="1" ht="80.25" customHeight="1">
      <c r="A20" s="794"/>
      <c r="B20" s="794"/>
      <c r="C20" s="794"/>
      <c r="D20" s="795"/>
      <c r="E20" s="795"/>
      <c r="F20" s="795"/>
      <c r="G20" s="795"/>
      <c r="H20" s="967"/>
      <c r="I20" s="777"/>
      <c r="J20" s="827"/>
      <c r="K20" s="79" t="s">
        <v>958</v>
      </c>
      <c r="L20" s="79" t="s">
        <v>959</v>
      </c>
      <c r="M20" s="79" t="s">
        <v>960</v>
      </c>
      <c r="N20" s="603">
        <v>0.9</v>
      </c>
      <c r="O20" s="74" t="s">
        <v>323</v>
      </c>
      <c r="P20" s="74" t="s">
        <v>349</v>
      </c>
      <c r="Q20" s="15" t="s">
        <v>961</v>
      </c>
      <c r="R20" s="16"/>
      <c r="S20" s="16"/>
      <c r="T20" s="17"/>
      <c r="U20" s="16"/>
      <c r="V20" s="16"/>
      <c r="W20" s="17"/>
      <c r="X20" s="16"/>
      <c r="Y20" s="16"/>
      <c r="Z20" s="17"/>
      <c r="AA20" s="16"/>
      <c r="AB20" s="16"/>
      <c r="AC20" s="17"/>
      <c r="AD20" s="31"/>
      <c r="AE20" s="31"/>
      <c r="AF20" s="31"/>
      <c r="AG20" s="31"/>
      <c r="AH20" s="41"/>
      <c r="AI20" s="42"/>
      <c r="AJ20" s="43"/>
      <c r="AK20" s="44"/>
      <c r="AL20" s="45"/>
    </row>
    <row r="21" spans="1:38" s="1" customFormat="1" ht="82.5" customHeight="1">
      <c r="A21" s="776" t="s">
        <v>255</v>
      </c>
      <c r="B21" s="776" t="s">
        <v>256</v>
      </c>
      <c r="C21" s="776" t="s">
        <v>257</v>
      </c>
      <c r="D21" s="892" t="s">
        <v>265</v>
      </c>
      <c r="E21" s="892" t="s">
        <v>266</v>
      </c>
      <c r="F21" s="892" t="s">
        <v>267</v>
      </c>
      <c r="G21" s="907" t="s">
        <v>268</v>
      </c>
      <c r="H21" s="778" t="s">
        <v>269</v>
      </c>
      <c r="I21" s="796" t="s">
        <v>270</v>
      </c>
      <c r="J21" s="933" t="s">
        <v>271</v>
      </c>
      <c r="K21" s="93" t="s">
        <v>962</v>
      </c>
      <c r="L21" s="75" t="s">
        <v>963</v>
      </c>
      <c r="M21" s="75" t="s">
        <v>964</v>
      </c>
      <c r="N21" s="75">
        <v>1</v>
      </c>
      <c r="O21" s="75" t="s">
        <v>912</v>
      </c>
      <c r="P21" s="75" t="s">
        <v>965</v>
      </c>
      <c r="Q21" s="15" t="s">
        <v>966</v>
      </c>
      <c r="R21" s="16"/>
      <c r="S21" s="16"/>
      <c r="T21" s="86"/>
      <c r="U21" s="16"/>
      <c r="V21" s="16"/>
      <c r="W21" s="17"/>
      <c r="X21" s="16"/>
      <c r="Y21" s="16"/>
      <c r="Z21" s="17"/>
      <c r="AA21" s="16"/>
      <c r="AB21" s="16"/>
      <c r="AC21" s="17"/>
      <c r="AD21" s="31"/>
      <c r="AE21" s="31"/>
      <c r="AF21" s="31"/>
      <c r="AG21" s="31"/>
      <c r="AH21" s="41"/>
      <c r="AI21" s="42"/>
      <c r="AJ21" s="43"/>
      <c r="AK21" s="44"/>
      <c r="AL21" s="45"/>
    </row>
    <row r="22" spans="1:38" s="1" customFormat="1" ht="82.5" customHeight="1">
      <c r="A22" s="793"/>
      <c r="B22" s="793"/>
      <c r="C22" s="793"/>
      <c r="D22" s="889"/>
      <c r="E22" s="889"/>
      <c r="F22" s="889"/>
      <c r="G22" s="931"/>
      <c r="H22" s="796"/>
      <c r="I22" s="796"/>
      <c r="J22" s="933"/>
      <c r="K22" s="75" t="s">
        <v>967</v>
      </c>
      <c r="L22" s="75" t="s">
        <v>968</v>
      </c>
      <c r="M22" s="75" t="s">
        <v>969</v>
      </c>
      <c r="N22" s="75" t="s">
        <v>970</v>
      </c>
      <c r="O22" s="75" t="s">
        <v>333</v>
      </c>
      <c r="P22" s="75" t="s">
        <v>971</v>
      </c>
      <c r="Q22" s="15" t="s">
        <v>966</v>
      </c>
      <c r="R22" s="16"/>
      <c r="S22" s="16"/>
      <c r="T22" s="86"/>
      <c r="U22" s="16"/>
      <c r="V22" s="16"/>
      <c r="W22" s="17"/>
      <c r="X22" s="16"/>
      <c r="Y22" s="16"/>
      <c r="Z22" s="17"/>
      <c r="AA22" s="16"/>
      <c r="AB22" s="16"/>
      <c r="AC22" s="17"/>
      <c r="AD22" s="31"/>
      <c r="AE22" s="31"/>
      <c r="AF22" s="31"/>
      <c r="AG22" s="31"/>
      <c r="AH22" s="41"/>
      <c r="AI22" s="42"/>
      <c r="AJ22" s="43"/>
      <c r="AK22" s="44"/>
      <c r="AL22" s="45"/>
    </row>
    <row r="23" spans="1:38" s="1" customFormat="1" ht="82.5" customHeight="1">
      <c r="A23" s="793"/>
      <c r="B23" s="793"/>
      <c r="C23" s="793"/>
      <c r="D23" s="889"/>
      <c r="E23" s="889"/>
      <c r="F23" s="889"/>
      <c r="G23" s="931"/>
      <c r="H23" s="796"/>
      <c r="I23" s="796"/>
      <c r="J23" s="933"/>
      <c r="K23" s="75" t="s">
        <v>972</v>
      </c>
      <c r="L23" s="75" t="s">
        <v>973</v>
      </c>
      <c r="M23" s="75" t="s">
        <v>974</v>
      </c>
      <c r="N23" s="68">
        <v>1</v>
      </c>
      <c r="O23" s="75" t="s">
        <v>323</v>
      </c>
      <c r="P23" s="75" t="s">
        <v>975</v>
      </c>
      <c r="Q23" s="15" t="s">
        <v>966</v>
      </c>
      <c r="R23" s="16"/>
      <c r="S23" s="16"/>
      <c r="T23" s="86"/>
      <c r="U23" s="16"/>
      <c r="V23" s="16"/>
      <c r="W23" s="17"/>
      <c r="X23" s="16"/>
      <c r="Y23" s="16"/>
      <c r="Z23" s="17"/>
      <c r="AA23" s="16"/>
      <c r="AB23" s="16"/>
      <c r="AC23" s="17"/>
      <c r="AD23" s="31"/>
      <c r="AE23" s="31"/>
      <c r="AF23" s="31"/>
      <c r="AG23" s="31"/>
      <c r="AH23" s="41"/>
      <c r="AI23" s="42"/>
      <c r="AJ23" s="43"/>
      <c r="AK23" s="44"/>
      <c r="AL23" s="45"/>
    </row>
    <row r="24" spans="1:38" s="1" customFormat="1" ht="73.5" customHeight="1">
      <c r="A24" s="793"/>
      <c r="B24" s="793"/>
      <c r="C24" s="793"/>
      <c r="D24" s="889"/>
      <c r="E24" s="889"/>
      <c r="F24" s="889"/>
      <c r="G24" s="931"/>
      <c r="H24" s="796"/>
      <c r="I24" s="796"/>
      <c r="J24" s="933"/>
      <c r="K24" s="75" t="s">
        <v>976</v>
      </c>
      <c r="L24" s="75" t="s">
        <v>977</v>
      </c>
      <c r="M24" s="75" t="s">
        <v>978</v>
      </c>
      <c r="N24" s="80">
        <v>1</v>
      </c>
      <c r="O24" s="75" t="s">
        <v>323</v>
      </c>
      <c r="P24" s="75" t="s">
        <v>979</v>
      </c>
      <c r="Q24" s="15" t="s">
        <v>966</v>
      </c>
      <c r="R24" s="16"/>
      <c r="S24" s="16"/>
      <c r="T24" s="17"/>
      <c r="U24" s="16"/>
      <c r="V24" s="16"/>
      <c r="W24" s="17"/>
      <c r="X24" s="16"/>
      <c r="Y24" s="16"/>
      <c r="Z24" s="17"/>
      <c r="AA24" s="16"/>
      <c r="AB24" s="16"/>
      <c r="AC24" s="17"/>
      <c r="AD24" s="31"/>
      <c r="AE24" s="31"/>
      <c r="AF24" s="31"/>
      <c r="AG24" s="31"/>
      <c r="AH24" s="41"/>
      <c r="AI24" s="42"/>
      <c r="AJ24" s="43"/>
      <c r="AK24" s="44"/>
      <c r="AL24" s="45"/>
    </row>
    <row r="25" spans="1:38" s="1" customFormat="1" ht="67.5" customHeight="1">
      <c r="A25" s="794"/>
      <c r="B25" s="794"/>
      <c r="C25" s="794"/>
      <c r="D25" s="890"/>
      <c r="E25" s="890"/>
      <c r="F25" s="890"/>
      <c r="G25" s="916"/>
      <c r="H25" s="795"/>
      <c r="I25" s="795"/>
      <c r="J25" s="965"/>
      <c r="K25" s="75" t="s">
        <v>980</v>
      </c>
      <c r="L25" s="75" t="s">
        <v>981</v>
      </c>
      <c r="M25" s="75" t="s">
        <v>982</v>
      </c>
      <c r="N25" s="68">
        <v>0.8</v>
      </c>
      <c r="O25" s="75" t="s">
        <v>333</v>
      </c>
      <c r="P25" s="75" t="s">
        <v>983</v>
      </c>
      <c r="Q25" s="15" t="s">
        <v>966</v>
      </c>
      <c r="R25" s="16"/>
      <c r="S25" s="16"/>
      <c r="T25" s="87"/>
      <c r="U25" s="16"/>
      <c r="V25" s="16"/>
      <c r="W25" s="87"/>
      <c r="X25" s="16"/>
      <c r="Y25" s="16"/>
      <c r="Z25" s="17"/>
      <c r="AA25" s="16"/>
      <c r="AB25" s="16"/>
      <c r="AC25" s="17"/>
      <c r="AD25" s="31"/>
      <c r="AE25" s="31"/>
      <c r="AF25" s="31"/>
      <c r="AG25" s="31"/>
      <c r="AH25" s="41"/>
      <c r="AI25" s="42"/>
      <c r="AJ25" s="43"/>
      <c r="AK25" s="44"/>
      <c r="AL25" s="45"/>
    </row>
    <row r="26" spans="1:38" ht="45.6" customHeight="1">
      <c r="A26" s="665"/>
      <c r="B26" s="666"/>
      <c r="C26" s="666"/>
      <c r="D26" s="666"/>
      <c r="E26" s="666"/>
      <c r="F26" s="666"/>
      <c r="G26" s="666"/>
      <c r="H26" s="666"/>
      <c r="I26" s="666"/>
      <c r="J26" s="666"/>
      <c r="K26" s="667"/>
      <c r="L26" s="667"/>
      <c r="M26" s="667"/>
      <c r="N26" s="667"/>
      <c r="O26" s="667"/>
      <c r="P26" s="668"/>
      <c r="Q26" s="18" t="s">
        <v>351</v>
      </c>
      <c r="R26" s="19"/>
      <c r="S26" s="20"/>
      <c r="T26" s="669" t="str">
        <f>IFERROR(AVERAGE(T7:T25),"-")</f>
        <v>-</v>
      </c>
      <c r="U26" s="19"/>
      <c r="V26" s="20"/>
      <c r="W26" s="669" t="str">
        <f>IFERROR(AVERAGE(W7:W25),"-")</f>
        <v>-</v>
      </c>
      <c r="X26" s="19"/>
      <c r="Y26" s="20"/>
      <c r="Z26" s="669" t="str">
        <f>IFERROR(AVERAGE(#REF!),"-")</f>
        <v>-</v>
      </c>
      <c r="AA26" s="19"/>
      <c r="AB26" s="20"/>
      <c r="AC26" s="669" t="str">
        <f>IFERROR(AVERAGE(#REF!),"-")</f>
        <v>-</v>
      </c>
      <c r="AD26" s="32" t="str">
        <f>IFERROR(AVERAGE(AD7:AD21),"-")</f>
        <v>-</v>
      </c>
      <c r="AE26" s="33" t="str">
        <f>IFERROR(AVERAGE(AE7:AE25),"-")</f>
        <v>-</v>
      </c>
      <c r="AF26" s="33" t="str">
        <f>IFERROR(AVERAGE(AF7:AF21),"-")</f>
        <v>-</v>
      </c>
      <c r="AG26" s="46" t="str">
        <f>IFERROR(AVERAGE(AG7:AG21),"-")</f>
        <v>-</v>
      </c>
      <c r="AH26" s="678" t="str">
        <f>IFERROR(AVERAGE(AH7:AH21),"-")</f>
        <v>-</v>
      </c>
      <c r="AI26" s="47"/>
      <c r="AJ26" s="48"/>
      <c r="AK26" s="49"/>
      <c r="AL26" s="50"/>
    </row>
    <row r="27" spans="1:38" ht="25.5">
      <c r="R27" s="21"/>
      <c r="S27" s="22" t="s">
        <v>352</v>
      </c>
      <c r="T27" s="670"/>
      <c r="U27" s="21"/>
      <c r="V27" s="22" t="s">
        <v>353</v>
      </c>
      <c r="W27" s="670"/>
      <c r="X27" s="34"/>
      <c r="Y27" s="35" t="s">
        <v>354</v>
      </c>
      <c r="Z27" s="670"/>
      <c r="AA27" s="21"/>
      <c r="AB27" s="22" t="s">
        <v>355</v>
      </c>
      <c r="AC27" s="670"/>
      <c r="AD27" s="36"/>
      <c r="AE27" s="34"/>
      <c r="AF27" s="21"/>
      <c r="AG27" s="51" t="s">
        <v>356</v>
      </c>
      <c r="AH27" s="679"/>
    </row>
    <row r="28" spans="1:38" ht="15">
      <c r="M28" s="14"/>
      <c r="N28" s="14"/>
      <c r="O28" s="14"/>
      <c r="P28" s="23"/>
      <c r="Q28" s="24"/>
      <c r="T28" s="25"/>
      <c r="Z28" s="25"/>
    </row>
    <row r="29" spans="1:38" ht="15">
      <c r="M29"/>
      <c r="N29"/>
      <c r="O29"/>
      <c r="P29" s="26"/>
      <c r="Q29" s="27"/>
      <c r="T29" s="25"/>
      <c r="Z29" s="25"/>
    </row>
    <row r="30" spans="1:38" ht="15">
      <c r="M30"/>
      <c r="N30"/>
      <c r="O30"/>
      <c r="P30" s="26"/>
      <c r="Q30" s="27"/>
      <c r="T30" s="25"/>
      <c r="Z30" s="25"/>
    </row>
    <row r="31" spans="1:38" ht="15">
      <c r="M31"/>
      <c r="N31"/>
      <c r="O31"/>
      <c r="P31" s="26"/>
      <c r="Q31" s="27"/>
      <c r="T31" s="25"/>
      <c r="Z31" s="25"/>
    </row>
    <row r="32" spans="1:38" ht="15">
      <c r="M32"/>
      <c r="N32"/>
      <c r="O32"/>
      <c r="P32" s="26"/>
      <c r="Q32" s="27"/>
      <c r="T32" s="25"/>
      <c r="Z32" s="25"/>
    </row>
    <row r="33" spans="13:26" ht="15">
      <c r="M33"/>
      <c r="N33"/>
      <c r="O33"/>
      <c r="P33" s="26"/>
      <c r="Q33" s="27"/>
      <c r="T33" s="25"/>
      <c r="Z33" s="25"/>
    </row>
    <row r="34" spans="13:26" ht="15">
      <c r="M34"/>
      <c r="N34"/>
      <c r="O34"/>
      <c r="P34" s="26"/>
      <c r="Q34" s="27"/>
      <c r="T34" s="25"/>
      <c r="Z34" s="25"/>
    </row>
    <row r="35" spans="13:26" ht="15">
      <c r="M35"/>
      <c r="N35"/>
      <c r="O35"/>
      <c r="P35" s="26"/>
      <c r="Q35" s="27"/>
      <c r="T35" s="25"/>
      <c r="Z35" s="25"/>
    </row>
    <row r="36" spans="13:26">
      <c r="T36" s="25"/>
      <c r="Z36" s="25"/>
    </row>
    <row r="37" spans="13:26">
      <c r="Q37" s="28"/>
      <c r="T37" s="25"/>
      <c r="W37" s="25"/>
      <c r="Z37" s="25"/>
    </row>
    <row r="38" spans="13:26">
      <c r="Q38" s="25"/>
      <c r="T38" s="25"/>
      <c r="W38" s="25"/>
      <c r="Z38" s="25"/>
    </row>
  </sheetData>
  <mergeCells count="91">
    <mergeCell ref="A19:A20"/>
    <mergeCell ref="B19:B20"/>
    <mergeCell ref="C19:C20"/>
    <mergeCell ref="D19:D20"/>
    <mergeCell ref="E19:E20"/>
    <mergeCell ref="AB5:AB6"/>
    <mergeCell ref="AC5:AC6"/>
    <mergeCell ref="AC26:AC27"/>
    <mergeCell ref="AH26:AH27"/>
    <mergeCell ref="AJ1:AL2"/>
    <mergeCell ref="AI4:AL5"/>
    <mergeCell ref="X5:X6"/>
    <mergeCell ref="Y5:Y6"/>
    <mergeCell ref="Z5:Z6"/>
    <mergeCell ref="Z26:Z27"/>
    <mergeCell ref="AA5:AA6"/>
    <mergeCell ref="T26:T27"/>
    <mergeCell ref="U5:U6"/>
    <mergeCell ref="V5:V6"/>
    <mergeCell ref="W5:W6"/>
    <mergeCell ref="W26:W27"/>
    <mergeCell ref="J7:J9"/>
    <mergeCell ref="J10:J14"/>
    <mergeCell ref="J21:J25"/>
    <mergeCell ref="K5:K6"/>
    <mergeCell ref="J15:J16"/>
    <mergeCell ref="J19:J20"/>
    <mergeCell ref="H7:H9"/>
    <mergeCell ref="H10:H14"/>
    <mergeCell ref="H21:H25"/>
    <mergeCell ref="I7:I9"/>
    <mergeCell ref="I10:I14"/>
    <mergeCell ref="I21:I25"/>
    <mergeCell ref="H15:H16"/>
    <mergeCell ref="I15:I16"/>
    <mergeCell ref="H19:H20"/>
    <mergeCell ref="I19:I20"/>
    <mergeCell ref="F7:F9"/>
    <mergeCell ref="F10:F17"/>
    <mergeCell ref="F21:F25"/>
    <mergeCell ref="G5:G6"/>
    <mergeCell ref="G7:G9"/>
    <mergeCell ref="G10:G17"/>
    <mergeCell ref="G21:G25"/>
    <mergeCell ref="F19:F20"/>
    <mergeCell ref="G19:G20"/>
    <mergeCell ref="D15:D17"/>
    <mergeCell ref="D21:D25"/>
    <mergeCell ref="E5:E6"/>
    <mergeCell ref="E7:E9"/>
    <mergeCell ref="E10:E17"/>
    <mergeCell ref="E21:E25"/>
    <mergeCell ref="A26:P26"/>
    <mergeCell ref="A5:A6"/>
    <mergeCell ref="A7:A9"/>
    <mergeCell ref="A10:A18"/>
    <mergeCell ref="A21:A25"/>
    <mergeCell ref="B5:B6"/>
    <mergeCell ref="B7:B9"/>
    <mergeCell ref="B10:B18"/>
    <mergeCell ref="B21:B25"/>
    <mergeCell ref="C5:C6"/>
    <mergeCell ref="C7:C9"/>
    <mergeCell ref="C10:C18"/>
    <mergeCell ref="C21:C25"/>
    <mergeCell ref="D5:D6"/>
    <mergeCell ref="D7:D9"/>
    <mergeCell ref="D10:D14"/>
    <mergeCell ref="A4:J4"/>
    <mergeCell ref="K4:Q4"/>
    <mergeCell ref="R4:AC4"/>
    <mergeCell ref="AD4:AH4"/>
    <mergeCell ref="AD5:AH5"/>
    <mergeCell ref="F5:F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1:B1"/>
    <mergeCell ref="D1:AI1"/>
    <mergeCell ref="D2:AI2"/>
    <mergeCell ref="D3:AI3"/>
    <mergeCell ref="AJ3:AL3"/>
    <mergeCell ref="C2:C3"/>
    <mergeCell ref="A2:B3"/>
  </mergeCells>
  <conditionalFormatting sqref="AD7:AH25">
    <cfRule type="cellIs" dxfId="23" priority="1" operator="lessThan">
      <formula>0.6</formula>
    </cfRule>
    <cfRule type="cellIs" dxfId="22" priority="2" operator="between">
      <formula>60%</formula>
      <formula>79%</formula>
    </cfRule>
    <cfRule type="cellIs" dxfId="21" priority="3" operator="between">
      <formula>80%</formula>
      <formula>100%</formula>
    </cfRule>
  </conditionalFormatting>
  <conditionalFormatting sqref="AH26">
    <cfRule type="cellIs" dxfId="20" priority="7" operator="lessThan">
      <formula>0.6</formula>
    </cfRule>
    <cfRule type="cellIs" dxfId="19" priority="8" operator="between">
      <formula>60%</formula>
      <formula>79%</formula>
    </cfRule>
    <cfRule type="cellIs" dxfId="18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23"/>
  <dimension ref="A1:AL23"/>
  <sheetViews>
    <sheetView topLeftCell="A2" zoomScale="70" zoomScaleNormal="70" workbookViewId="0">
      <selection activeCell="Q10" sqref="Q7:Q10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2.5703125" style="2" customWidth="1"/>
    <col min="8" max="9" width="31" style="2" customWidth="1"/>
    <col min="10" max="10" width="12.28515625" style="2" customWidth="1"/>
    <col min="11" max="11" width="24.7109375" style="2" customWidth="1"/>
    <col min="12" max="12" width="16.85546875" style="2" customWidth="1"/>
    <col min="13" max="13" width="25.28515625" style="2" customWidth="1"/>
    <col min="14" max="15" width="16.5703125" style="2" customWidth="1"/>
    <col min="16" max="16" width="23.140625" style="2" customWidth="1"/>
    <col min="17" max="17" width="19.42578125" style="2" customWidth="1"/>
    <col min="18" max="18" width="38.5703125" style="2" customWidth="1"/>
    <col min="19" max="19" width="20.42578125" style="2" customWidth="1"/>
    <col min="20" max="20" width="22.140625" style="2" customWidth="1"/>
    <col min="21" max="21" width="48.5703125" style="2" customWidth="1"/>
    <col min="22" max="22" width="23.85546875" style="2" customWidth="1"/>
    <col min="23" max="23" width="22.140625" style="2" customWidth="1"/>
    <col min="24" max="24" width="36.85546875" style="2" customWidth="1"/>
    <col min="25" max="25" width="26.8554687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29.710937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984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658" t="s">
        <v>22</v>
      </c>
      <c r="L5" s="658" t="s">
        <v>25</v>
      </c>
      <c r="M5" s="658" t="s">
        <v>303</v>
      </c>
      <c r="N5" s="658" t="s">
        <v>28</v>
      </c>
      <c r="O5" s="658" t="s">
        <v>30</v>
      </c>
      <c r="P5" s="658" t="s">
        <v>304</v>
      </c>
      <c r="Q5" s="660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835" t="s">
        <v>34</v>
      </c>
      <c r="Y5" s="835" t="s">
        <v>305</v>
      </c>
      <c r="Z5" s="969" t="s">
        <v>308</v>
      </c>
      <c r="AA5" s="835" t="s">
        <v>34</v>
      </c>
      <c r="AB5" s="835" t="s">
        <v>305</v>
      </c>
      <c r="AC5" s="969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973"/>
      <c r="L6" s="659"/>
      <c r="M6" s="659"/>
      <c r="N6" s="659"/>
      <c r="O6" s="659"/>
      <c r="P6" s="659"/>
      <c r="Q6" s="661"/>
      <c r="R6" s="640"/>
      <c r="S6" s="640"/>
      <c r="T6" s="649"/>
      <c r="U6" s="640"/>
      <c r="V6" s="640"/>
      <c r="W6" s="649"/>
      <c r="X6" s="836"/>
      <c r="Y6" s="836"/>
      <c r="Z6" s="970"/>
      <c r="AA6" s="836"/>
      <c r="AB6" s="836"/>
      <c r="AC6" s="970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51.75" customHeight="1">
      <c r="A7" s="776" t="s">
        <v>179</v>
      </c>
      <c r="B7" s="776" t="s">
        <v>180</v>
      </c>
      <c r="C7" s="776" t="s">
        <v>181</v>
      </c>
      <c r="D7" s="778" t="s">
        <v>182</v>
      </c>
      <c r="E7" s="778" t="s">
        <v>183</v>
      </c>
      <c r="F7" s="778" t="s">
        <v>184</v>
      </c>
      <c r="G7" s="778" t="s">
        <v>185</v>
      </c>
      <c r="H7" s="778" t="s">
        <v>186</v>
      </c>
      <c r="I7" s="778" t="s">
        <v>187</v>
      </c>
      <c r="J7" s="971" t="s">
        <v>185</v>
      </c>
      <c r="K7" s="54" t="s">
        <v>985</v>
      </c>
      <c r="L7" s="55" t="s">
        <v>986</v>
      </c>
      <c r="M7" s="11" t="s">
        <v>987</v>
      </c>
      <c r="N7" s="56">
        <v>1</v>
      </c>
      <c r="O7" s="10" t="s">
        <v>333</v>
      </c>
      <c r="P7" s="57" t="s">
        <v>988</v>
      </c>
      <c r="Q7" s="15" t="s">
        <v>989</v>
      </c>
      <c r="R7" s="16"/>
      <c r="S7" s="16"/>
      <c r="T7" s="17"/>
      <c r="U7" s="480"/>
      <c r="V7" s="16"/>
      <c r="W7" s="17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58"/>
      <c r="AJ7" s="43"/>
      <c r="AK7" s="44"/>
      <c r="AL7" s="45"/>
    </row>
    <row r="8" spans="1:38" s="1" customFormat="1" ht="53.25" customHeight="1">
      <c r="A8" s="793"/>
      <c r="B8" s="793"/>
      <c r="C8" s="793"/>
      <c r="D8" s="796"/>
      <c r="E8" s="796"/>
      <c r="F8" s="796"/>
      <c r="G8" s="796"/>
      <c r="H8" s="796"/>
      <c r="I8" s="796"/>
      <c r="J8" s="968"/>
      <c r="K8" s="54" t="s">
        <v>990</v>
      </c>
      <c r="L8" s="55" t="s">
        <v>991</v>
      </c>
      <c r="M8" s="11" t="s">
        <v>992</v>
      </c>
      <c r="N8" s="12">
        <v>1</v>
      </c>
      <c r="O8" s="10" t="s">
        <v>333</v>
      </c>
      <c r="P8" s="57" t="s">
        <v>993</v>
      </c>
      <c r="Q8" s="15" t="s">
        <v>994</v>
      </c>
      <c r="R8" s="16"/>
      <c r="S8" s="16"/>
      <c r="T8" s="17"/>
      <c r="U8" s="482"/>
      <c r="V8" s="482"/>
      <c r="W8" s="483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58"/>
      <c r="AJ8" s="43"/>
      <c r="AK8" s="44"/>
      <c r="AL8" s="45"/>
    </row>
    <row r="9" spans="1:38" s="1" customFormat="1" ht="39" customHeight="1">
      <c r="A9" s="793"/>
      <c r="B9" s="793"/>
      <c r="C9" s="793"/>
      <c r="D9" s="796"/>
      <c r="E9" s="796"/>
      <c r="F9" s="796"/>
      <c r="G9" s="796"/>
      <c r="H9" s="796"/>
      <c r="I9" s="796"/>
      <c r="J9" s="968"/>
      <c r="K9" s="54" t="s">
        <v>995</v>
      </c>
      <c r="L9" s="55" t="s">
        <v>986</v>
      </c>
      <c r="M9" s="11" t="s">
        <v>987</v>
      </c>
      <c r="N9" s="56">
        <v>3</v>
      </c>
      <c r="O9" s="10" t="s">
        <v>333</v>
      </c>
      <c r="P9" s="57" t="s">
        <v>988</v>
      </c>
      <c r="Q9" s="15" t="s">
        <v>996</v>
      </c>
      <c r="R9" s="16"/>
      <c r="S9" s="16"/>
      <c r="T9" s="17"/>
      <c r="U9" s="16"/>
      <c r="V9" s="16"/>
      <c r="W9" s="86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510"/>
      <c r="AJ9" s="43"/>
      <c r="AK9" s="44"/>
      <c r="AL9" s="45"/>
    </row>
    <row r="10" spans="1:38" s="1" customFormat="1" ht="51" customHeight="1">
      <c r="A10" s="794"/>
      <c r="B10" s="794"/>
      <c r="C10" s="794"/>
      <c r="D10" s="795"/>
      <c r="E10" s="795"/>
      <c r="F10" s="795"/>
      <c r="G10" s="795"/>
      <c r="H10" s="795"/>
      <c r="I10" s="795"/>
      <c r="J10" s="972"/>
      <c r="K10" s="54" t="s">
        <v>997</v>
      </c>
      <c r="L10" s="55" t="s">
        <v>998</v>
      </c>
      <c r="M10" s="11" t="s">
        <v>987</v>
      </c>
      <c r="N10" s="56">
        <v>1</v>
      </c>
      <c r="O10" s="10" t="s">
        <v>333</v>
      </c>
      <c r="P10" s="10" t="s">
        <v>999</v>
      </c>
      <c r="Q10" s="15" t="s">
        <v>1000</v>
      </c>
      <c r="R10" s="16"/>
      <c r="S10" s="16"/>
      <c r="T10" s="17"/>
      <c r="U10" s="16"/>
      <c r="V10" s="16"/>
      <c r="W10" s="17"/>
      <c r="X10" s="16"/>
      <c r="Y10" s="16"/>
      <c r="Z10" s="17"/>
      <c r="AA10" s="16"/>
      <c r="AB10" s="16"/>
      <c r="AC10" s="17"/>
      <c r="AD10" s="31"/>
      <c r="AE10" s="31"/>
      <c r="AF10" s="31"/>
      <c r="AG10" s="31"/>
      <c r="AH10" s="41"/>
      <c r="AI10" s="58"/>
      <c r="AJ10" s="43"/>
      <c r="AK10" s="44"/>
      <c r="AL10" s="45"/>
    </row>
    <row r="11" spans="1:38" ht="45.6" customHeight="1">
      <c r="A11" s="665" t="s">
        <v>350</v>
      </c>
      <c r="B11" s="666"/>
      <c r="C11" s="666"/>
      <c r="D11" s="666"/>
      <c r="E11" s="666"/>
      <c r="F11" s="666"/>
      <c r="G11" s="666"/>
      <c r="H11" s="666"/>
      <c r="I11" s="666"/>
      <c r="J11" s="666"/>
      <c r="K11" s="666"/>
      <c r="L11" s="667"/>
      <c r="M11" s="667"/>
      <c r="N11" s="667"/>
      <c r="O11" s="667"/>
      <c r="P11" s="668"/>
      <c r="Q11" s="18" t="s">
        <v>351</v>
      </c>
      <c r="R11" s="19"/>
      <c r="S11" s="20"/>
      <c r="T11" s="669" t="str">
        <f>IFERROR(AVERAGE(#REF!),"-")</f>
        <v>-</v>
      </c>
      <c r="U11" s="19"/>
      <c r="V11" s="20"/>
      <c r="W11" s="669" t="str">
        <f>IFERROR(AVERAGE(#REF!),"-")</f>
        <v>-</v>
      </c>
      <c r="X11" s="19"/>
      <c r="Y11" s="20"/>
      <c r="Z11" s="669" t="str">
        <f>IFERROR(AVERAGE(#REF!),"-")</f>
        <v>-</v>
      </c>
      <c r="AA11" s="19"/>
      <c r="AB11" s="20"/>
      <c r="AC11" s="669" t="str">
        <f>IFERROR(AVERAGE(#REF!),"-")</f>
        <v>-</v>
      </c>
      <c r="AD11" s="32" t="str">
        <f>IFERROR(AVERAGE(AD7:AD10),"-")</f>
        <v>-</v>
      </c>
      <c r="AE11" s="33" t="str">
        <f>IFERROR(AVERAGE(AE10),"-")</f>
        <v>-</v>
      </c>
      <c r="AF11" s="33" t="str">
        <f>IFERROR(AVERAGE(AF10),"-")</f>
        <v>-</v>
      </c>
      <c r="AG11" s="33" t="str">
        <f>IFERROR(AVERAGE(AG10),"-")</f>
        <v>-</v>
      </c>
      <c r="AH11" s="678" t="str">
        <f>IFERROR(AVERAGE(AH10),"-")</f>
        <v>-</v>
      </c>
      <c r="AI11" s="47"/>
      <c r="AJ11" s="48"/>
      <c r="AK11" s="49"/>
      <c r="AL11" s="50"/>
    </row>
    <row r="12" spans="1:38" ht="14.25" customHeight="1">
      <c r="R12" s="21"/>
      <c r="S12" s="22" t="s">
        <v>352</v>
      </c>
      <c r="T12" s="670"/>
      <c r="U12" s="21"/>
      <c r="V12" s="22" t="s">
        <v>353</v>
      </c>
      <c r="W12" s="670"/>
      <c r="X12" s="34"/>
      <c r="Y12" s="35" t="s">
        <v>354</v>
      </c>
      <c r="Z12" s="670"/>
      <c r="AA12" s="21"/>
      <c r="AB12" s="22" t="s">
        <v>355</v>
      </c>
      <c r="AC12" s="670"/>
      <c r="AD12" s="36"/>
      <c r="AE12" s="34"/>
      <c r="AF12" s="21"/>
      <c r="AG12" s="51" t="s">
        <v>356</v>
      </c>
      <c r="AH12" s="679"/>
    </row>
    <row r="13" spans="1:38" ht="15">
      <c r="M13" s="14"/>
      <c r="N13" s="14"/>
      <c r="O13" s="14"/>
      <c r="P13" s="23"/>
      <c r="Q13" s="24"/>
      <c r="T13" s="25"/>
      <c r="Z13" s="25"/>
    </row>
    <row r="14" spans="1:38" ht="15">
      <c r="M14"/>
      <c r="N14"/>
      <c r="O14"/>
      <c r="P14" s="26"/>
      <c r="Q14" s="27"/>
      <c r="T14" s="25"/>
      <c r="Z14" s="25"/>
    </row>
    <row r="15" spans="1:38" ht="15">
      <c r="M15"/>
      <c r="N15"/>
      <c r="O15"/>
      <c r="P15" s="26"/>
      <c r="Q15" s="27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>
      <c r="T21" s="25"/>
      <c r="Z21" s="25"/>
    </row>
    <row r="22" spans="13:26">
      <c r="Q22" s="28"/>
      <c r="T22" s="25"/>
      <c r="W22" s="25"/>
      <c r="Z22" s="25"/>
    </row>
    <row r="23" spans="13:26">
      <c r="Q23" s="25"/>
      <c r="T23" s="25"/>
      <c r="W23" s="25"/>
      <c r="Z23" s="25"/>
    </row>
  </sheetData>
  <mergeCells count="57">
    <mergeCell ref="AH11:AH12"/>
    <mergeCell ref="AJ1:AL2"/>
    <mergeCell ref="A2:B3"/>
    <mergeCell ref="AI4:AL5"/>
    <mergeCell ref="Z11:Z12"/>
    <mergeCell ref="AA5:AA6"/>
    <mergeCell ref="AB5:AB6"/>
    <mergeCell ref="AC5:AC6"/>
    <mergeCell ref="AC11:AC12"/>
    <mergeCell ref="T11:T12"/>
    <mergeCell ref="U5:U6"/>
    <mergeCell ref="V5:V6"/>
    <mergeCell ref="W5:W6"/>
    <mergeCell ref="W11:W12"/>
    <mergeCell ref="H7:H10"/>
    <mergeCell ref="I7:I10"/>
    <mergeCell ref="A11:P11"/>
    <mergeCell ref="A5:A6"/>
    <mergeCell ref="A7:A10"/>
    <mergeCell ref="B5:B6"/>
    <mergeCell ref="B7:B10"/>
    <mergeCell ref="C5:C6"/>
    <mergeCell ref="C7:C10"/>
    <mergeCell ref="D5:D6"/>
    <mergeCell ref="D7:D10"/>
    <mergeCell ref="E5:E6"/>
    <mergeCell ref="E7:E10"/>
    <mergeCell ref="F5:F6"/>
    <mergeCell ref="F7:F10"/>
    <mergeCell ref="G5:G6"/>
    <mergeCell ref="G7:G10"/>
    <mergeCell ref="H5:H6"/>
    <mergeCell ref="A4:J4"/>
    <mergeCell ref="K4:Q4"/>
    <mergeCell ref="J7:J10"/>
    <mergeCell ref="K5:K6"/>
    <mergeCell ref="L5:L6"/>
    <mergeCell ref="R4:AC4"/>
    <mergeCell ref="AD4:AH4"/>
    <mergeCell ref="AD5:AH5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C1:AI1"/>
    <mergeCell ref="D2:AI2"/>
    <mergeCell ref="D3:AI3"/>
    <mergeCell ref="AJ3:AL3"/>
    <mergeCell ref="C2:C3"/>
  </mergeCells>
  <conditionalFormatting sqref="AD7:AH10">
    <cfRule type="cellIs" dxfId="17" priority="1" operator="lessThan">
      <formula>0.6</formula>
    </cfRule>
    <cfRule type="cellIs" dxfId="16" priority="2" operator="between">
      <formula>60%</formula>
      <formula>79%</formula>
    </cfRule>
    <cfRule type="cellIs" dxfId="15" priority="3" operator="between">
      <formula>80%</formula>
      <formula>100%</formula>
    </cfRule>
  </conditionalFormatting>
  <conditionalFormatting sqref="AH11">
    <cfRule type="cellIs" dxfId="14" priority="16" operator="lessThan">
      <formula>0.6</formula>
    </cfRule>
    <cfRule type="cellIs" dxfId="13" priority="17" operator="between">
      <formula>60%</formula>
      <formula>79%</formula>
    </cfRule>
    <cfRule type="cellIs" dxfId="12" priority="18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CE2F7-176A-48BB-A14A-4B9FB53D80FB}">
  <dimension ref="A1:AL23"/>
  <sheetViews>
    <sheetView topLeftCell="A3" zoomScale="70" zoomScaleNormal="70" workbookViewId="0">
      <selection activeCell="O8" sqref="O8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2.5703125" style="2" customWidth="1"/>
    <col min="8" max="9" width="31" style="2" customWidth="1"/>
    <col min="10" max="10" width="12.28515625" style="2" customWidth="1"/>
    <col min="11" max="11" width="24.7109375" style="2" customWidth="1"/>
    <col min="12" max="12" width="16.85546875" style="2" customWidth="1"/>
    <col min="13" max="13" width="25.28515625" style="2" customWidth="1"/>
    <col min="14" max="15" width="16.5703125" style="2" customWidth="1"/>
    <col min="16" max="16" width="23.140625" style="2" customWidth="1"/>
    <col min="17" max="17" width="19.42578125" style="2" customWidth="1"/>
    <col min="18" max="18" width="38.5703125" style="2" customWidth="1"/>
    <col min="19" max="19" width="20.42578125" style="2" customWidth="1"/>
    <col min="20" max="20" width="22.140625" style="2" customWidth="1"/>
    <col min="21" max="21" width="48.5703125" style="2" customWidth="1"/>
    <col min="22" max="22" width="23.85546875" style="2" customWidth="1"/>
    <col min="23" max="23" width="22.140625" style="2" customWidth="1"/>
    <col min="24" max="24" width="36.85546875" style="2" customWidth="1"/>
    <col min="25" max="25" width="26.8554687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29.710937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984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658" t="s">
        <v>22</v>
      </c>
      <c r="L5" s="658" t="s">
        <v>25</v>
      </c>
      <c r="M5" s="658" t="s">
        <v>303</v>
      </c>
      <c r="N5" s="658" t="s">
        <v>28</v>
      </c>
      <c r="O5" s="658" t="s">
        <v>30</v>
      </c>
      <c r="P5" s="658" t="s">
        <v>304</v>
      </c>
      <c r="Q5" s="660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835" t="s">
        <v>34</v>
      </c>
      <c r="Y5" s="835" t="s">
        <v>305</v>
      </c>
      <c r="Z5" s="969" t="s">
        <v>308</v>
      </c>
      <c r="AA5" s="835" t="s">
        <v>34</v>
      </c>
      <c r="AB5" s="835" t="s">
        <v>305</v>
      </c>
      <c r="AC5" s="969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973"/>
      <c r="L6" s="659"/>
      <c r="M6" s="659"/>
      <c r="N6" s="659"/>
      <c r="O6" s="659"/>
      <c r="P6" s="659"/>
      <c r="Q6" s="661"/>
      <c r="R6" s="640"/>
      <c r="S6" s="640"/>
      <c r="T6" s="649"/>
      <c r="U6" s="640"/>
      <c r="V6" s="640"/>
      <c r="W6" s="649"/>
      <c r="X6" s="836"/>
      <c r="Y6" s="836"/>
      <c r="Z6" s="970"/>
      <c r="AA6" s="836"/>
      <c r="AB6" s="836"/>
      <c r="AC6" s="970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129.75" customHeight="1">
      <c r="A7" s="776" t="s">
        <v>179</v>
      </c>
      <c r="B7" s="776" t="s">
        <v>180</v>
      </c>
      <c r="C7" s="776" t="s">
        <v>181</v>
      </c>
      <c r="D7" s="778" t="s">
        <v>182</v>
      </c>
      <c r="E7" s="778" t="s">
        <v>183</v>
      </c>
      <c r="F7" s="778" t="s">
        <v>184</v>
      </c>
      <c r="G7" s="778" t="s">
        <v>185</v>
      </c>
      <c r="H7" s="778" t="s">
        <v>186</v>
      </c>
      <c r="I7" s="778" t="s">
        <v>187</v>
      </c>
      <c r="J7" s="971" t="s">
        <v>185</v>
      </c>
      <c r="K7" s="54" t="s">
        <v>1001</v>
      </c>
      <c r="L7" s="11" t="s">
        <v>1002</v>
      </c>
      <c r="M7" s="11" t="s">
        <v>1003</v>
      </c>
      <c r="N7" s="56" t="s">
        <v>516</v>
      </c>
      <c r="O7" s="10" t="s">
        <v>323</v>
      </c>
      <c r="P7" s="10" t="s">
        <v>1004</v>
      </c>
      <c r="Q7" s="15" t="s">
        <v>1005</v>
      </c>
      <c r="R7" s="16"/>
      <c r="S7" s="16"/>
      <c r="T7" s="17"/>
      <c r="U7" s="480"/>
      <c r="V7" s="16"/>
      <c r="W7" s="17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58"/>
      <c r="AJ7" s="43"/>
      <c r="AK7" s="44"/>
      <c r="AL7" s="45"/>
    </row>
    <row r="8" spans="1:38" s="1" customFormat="1" ht="107.25" customHeight="1">
      <c r="A8" s="793"/>
      <c r="B8" s="793"/>
      <c r="C8" s="793"/>
      <c r="D8" s="796"/>
      <c r="E8" s="796"/>
      <c r="F8" s="796"/>
      <c r="G8" s="796"/>
      <c r="H8" s="796"/>
      <c r="I8" s="796"/>
      <c r="J8" s="968"/>
      <c r="K8" s="54" t="s">
        <v>1006</v>
      </c>
      <c r="L8" s="55" t="s">
        <v>1007</v>
      </c>
      <c r="M8" s="11" t="s">
        <v>1008</v>
      </c>
      <c r="N8" s="589">
        <v>1</v>
      </c>
      <c r="O8" s="10" t="s">
        <v>333</v>
      </c>
      <c r="P8" s="10" t="s">
        <v>1009</v>
      </c>
      <c r="Q8" s="15" t="s">
        <v>1005</v>
      </c>
      <c r="R8" s="16"/>
      <c r="S8" s="16"/>
      <c r="T8" s="17"/>
      <c r="U8" s="482"/>
      <c r="V8" s="482"/>
      <c r="W8" s="483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58"/>
      <c r="AJ8" s="43"/>
      <c r="AK8" s="44"/>
      <c r="AL8" s="45"/>
    </row>
    <row r="9" spans="1:38" s="1" customFormat="1" ht="116.25" customHeight="1">
      <c r="A9" s="793"/>
      <c r="B9" s="793"/>
      <c r="C9" s="793"/>
      <c r="D9" s="796"/>
      <c r="E9" s="796"/>
      <c r="F9" s="796"/>
      <c r="G9" s="796"/>
      <c r="H9" s="796"/>
      <c r="I9" s="796"/>
      <c r="J9" s="968"/>
      <c r="K9" s="54" t="s">
        <v>1010</v>
      </c>
      <c r="L9" s="55" t="s">
        <v>1011</v>
      </c>
      <c r="M9" s="11" t="s">
        <v>1012</v>
      </c>
      <c r="N9" s="589">
        <v>1</v>
      </c>
      <c r="O9" s="10" t="s">
        <v>333</v>
      </c>
      <c r="P9" s="10" t="s">
        <v>1013</v>
      </c>
      <c r="Q9" s="15" t="s">
        <v>1005</v>
      </c>
      <c r="R9" s="16"/>
      <c r="S9" s="16"/>
      <c r="T9" s="17"/>
      <c r="U9" s="16"/>
      <c r="V9" s="16"/>
      <c r="W9" s="86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510"/>
      <c r="AJ9" s="43"/>
      <c r="AK9" s="44"/>
      <c r="AL9" s="45"/>
    </row>
    <row r="10" spans="1:38" s="1" customFormat="1" ht="96.75" customHeight="1">
      <c r="A10" s="793"/>
      <c r="B10" s="793"/>
      <c r="C10" s="793"/>
      <c r="D10" s="796"/>
      <c r="E10" s="796"/>
      <c r="F10" s="796"/>
      <c r="G10" s="796"/>
      <c r="H10" s="796"/>
      <c r="I10" s="796"/>
      <c r="J10" s="968"/>
      <c r="K10" s="54" t="s">
        <v>1014</v>
      </c>
      <c r="L10" s="55" t="s">
        <v>1015</v>
      </c>
      <c r="M10" s="75" t="s">
        <v>1016</v>
      </c>
      <c r="N10" s="74">
        <v>1</v>
      </c>
      <c r="O10" s="590" t="s">
        <v>1017</v>
      </c>
      <c r="P10" s="74" t="s">
        <v>1018</v>
      </c>
      <c r="Q10" s="15" t="s">
        <v>1005</v>
      </c>
      <c r="R10" s="16"/>
      <c r="S10" s="16"/>
      <c r="T10" s="17"/>
      <c r="U10" s="16"/>
      <c r="V10" s="16"/>
      <c r="W10" s="86"/>
      <c r="X10" s="16"/>
      <c r="Y10" s="16"/>
      <c r="Z10" s="17"/>
      <c r="AA10" s="16"/>
      <c r="AB10" s="16"/>
      <c r="AC10" s="17"/>
      <c r="AD10" s="31"/>
      <c r="AE10" s="31"/>
      <c r="AF10" s="31"/>
      <c r="AG10" s="31"/>
      <c r="AH10" s="41"/>
      <c r="AI10" s="510"/>
      <c r="AJ10" s="43"/>
      <c r="AK10" s="44"/>
      <c r="AL10" s="45"/>
    </row>
    <row r="11" spans="1:38" ht="45.6" customHeight="1">
      <c r="A11" s="665" t="s">
        <v>350</v>
      </c>
      <c r="B11" s="666"/>
      <c r="C11" s="666"/>
      <c r="D11" s="666"/>
      <c r="E11" s="666"/>
      <c r="F11" s="666"/>
      <c r="G11" s="666"/>
      <c r="H11" s="666"/>
      <c r="I11" s="666"/>
      <c r="J11" s="666"/>
      <c r="K11" s="666"/>
      <c r="L11" s="667"/>
      <c r="M11" s="667"/>
      <c r="N11" s="667"/>
      <c r="O11" s="667"/>
      <c r="P11" s="668"/>
      <c r="Q11" s="18" t="s">
        <v>351</v>
      </c>
      <c r="R11" s="19"/>
      <c r="S11" s="20"/>
      <c r="T11" s="669" t="str">
        <f>IFERROR(AVERAGE(#REF!),"-")</f>
        <v>-</v>
      </c>
      <c r="U11" s="19"/>
      <c r="V11" s="20"/>
      <c r="W11" s="669" t="str">
        <f>IFERROR(AVERAGE(#REF!),"-")</f>
        <v>-</v>
      </c>
      <c r="X11" s="19"/>
      <c r="Y11" s="20"/>
      <c r="Z11" s="669" t="str">
        <f>IFERROR(AVERAGE(#REF!),"-")</f>
        <v>-</v>
      </c>
      <c r="AA11" s="19"/>
      <c r="AB11" s="20"/>
      <c r="AC11" s="669" t="str">
        <f>IFERROR(AVERAGE(#REF!),"-")</f>
        <v>-</v>
      </c>
      <c r="AD11" s="32" t="str">
        <f>IFERROR(AVERAGE(AD7:AD10),"-")</f>
        <v>-</v>
      </c>
      <c r="AE11" s="33" t="str">
        <f>IFERROR(AVERAGE(#REF!),"-")</f>
        <v>-</v>
      </c>
      <c r="AF11" s="33" t="str">
        <f>IFERROR(AVERAGE(#REF!),"-")</f>
        <v>-</v>
      </c>
      <c r="AG11" s="33" t="str">
        <f>IFERROR(AVERAGE(#REF!),"-")</f>
        <v>-</v>
      </c>
      <c r="AH11" s="678" t="str">
        <f>IFERROR(AVERAGE(#REF!),"-")</f>
        <v>-</v>
      </c>
      <c r="AI11" s="47"/>
      <c r="AJ11" s="48"/>
      <c r="AK11" s="49"/>
      <c r="AL11" s="50"/>
    </row>
    <row r="12" spans="1:38" ht="14.25" customHeight="1">
      <c r="R12" s="21"/>
      <c r="S12" s="22" t="s">
        <v>352</v>
      </c>
      <c r="T12" s="670"/>
      <c r="U12" s="21"/>
      <c r="V12" s="22" t="s">
        <v>353</v>
      </c>
      <c r="W12" s="670"/>
      <c r="X12" s="34"/>
      <c r="Y12" s="35" t="s">
        <v>354</v>
      </c>
      <c r="Z12" s="670"/>
      <c r="AA12" s="21"/>
      <c r="AB12" s="22" t="s">
        <v>355</v>
      </c>
      <c r="AC12" s="670"/>
      <c r="AD12" s="36"/>
      <c r="AE12" s="34"/>
      <c r="AF12" s="21"/>
      <c r="AG12" s="51" t="s">
        <v>356</v>
      </c>
      <c r="AH12" s="679"/>
    </row>
    <row r="13" spans="1:38" ht="15">
      <c r="M13" s="14"/>
      <c r="N13" s="14"/>
      <c r="O13" s="14"/>
      <c r="P13" s="23"/>
      <c r="Q13" s="24"/>
      <c r="T13" s="25"/>
      <c r="Z13" s="25"/>
    </row>
    <row r="14" spans="1:38" ht="15">
      <c r="M14"/>
      <c r="N14"/>
      <c r="O14"/>
      <c r="P14" s="26"/>
      <c r="Q14" s="27"/>
      <c r="T14" s="25"/>
      <c r="Z14" s="25"/>
    </row>
    <row r="15" spans="1:38" ht="15">
      <c r="M15"/>
      <c r="N15"/>
      <c r="O15"/>
      <c r="P15" s="26"/>
      <c r="Q15" s="27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>
      <c r="T21" s="25"/>
      <c r="Z21" s="25"/>
    </row>
    <row r="22" spans="13:26">
      <c r="Q22" s="28"/>
      <c r="T22" s="25"/>
      <c r="W22" s="25"/>
      <c r="Z22" s="25"/>
    </row>
    <row r="23" spans="13:26">
      <c r="Q23" s="25"/>
      <c r="T23" s="25"/>
      <c r="W23" s="25"/>
      <c r="Z23" s="25"/>
    </row>
  </sheetData>
  <mergeCells count="57">
    <mergeCell ref="AC11:AC12"/>
    <mergeCell ref="AH11:AH12"/>
    <mergeCell ref="I7:I10"/>
    <mergeCell ref="J7:J10"/>
    <mergeCell ref="T11:T12"/>
    <mergeCell ref="W11:W12"/>
    <mergeCell ref="Z11:Z12"/>
    <mergeCell ref="A11:P11"/>
    <mergeCell ref="A7:A10"/>
    <mergeCell ref="B7:B10"/>
    <mergeCell ref="C7:C10"/>
    <mergeCell ref="D7:D10"/>
    <mergeCell ref="E7:E10"/>
    <mergeCell ref="Z5:Z6"/>
    <mergeCell ref="AA5:AA6"/>
    <mergeCell ref="AB5:AB6"/>
    <mergeCell ref="AC5:AC6"/>
    <mergeCell ref="R5:R6"/>
    <mergeCell ref="S5:S6"/>
    <mergeCell ref="M5:M6"/>
    <mergeCell ref="F7:F10"/>
    <mergeCell ref="G7:G10"/>
    <mergeCell ref="H7:H10"/>
    <mergeCell ref="Y5:Y6"/>
    <mergeCell ref="N5:N6"/>
    <mergeCell ref="O5:O6"/>
    <mergeCell ref="P5:P6"/>
    <mergeCell ref="Q5:Q6"/>
    <mergeCell ref="F5:F6"/>
    <mergeCell ref="G5:G6"/>
    <mergeCell ref="H5:H6"/>
    <mergeCell ref="K5:K6"/>
    <mergeCell ref="L5:L6"/>
    <mergeCell ref="A4:J4"/>
    <mergeCell ref="K4:Q4"/>
    <mergeCell ref="R4:AC4"/>
    <mergeCell ref="AD4:AH4"/>
    <mergeCell ref="AI4:AL5"/>
    <mergeCell ref="A5:A6"/>
    <mergeCell ref="B5:B6"/>
    <mergeCell ref="C5:C6"/>
    <mergeCell ref="D5:D6"/>
    <mergeCell ref="E5:E6"/>
    <mergeCell ref="AD5:AH5"/>
    <mergeCell ref="T5:T6"/>
    <mergeCell ref="U5:U6"/>
    <mergeCell ref="V5:V6"/>
    <mergeCell ref="W5:W6"/>
    <mergeCell ref="X5:X6"/>
    <mergeCell ref="A1:B1"/>
    <mergeCell ref="C1:AI1"/>
    <mergeCell ref="AJ1:AL2"/>
    <mergeCell ref="A2:B3"/>
    <mergeCell ref="C2:C3"/>
    <mergeCell ref="D2:AI2"/>
    <mergeCell ref="D3:AI3"/>
    <mergeCell ref="AJ3:AL3"/>
  </mergeCells>
  <conditionalFormatting sqref="AD7:AH10">
    <cfRule type="cellIs" dxfId="11" priority="1" operator="lessThan">
      <formula>0.6</formula>
    </cfRule>
    <cfRule type="cellIs" dxfId="10" priority="2" operator="between">
      <formula>60%</formula>
      <formula>79%</formula>
    </cfRule>
    <cfRule type="cellIs" dxfId="9" priority="3" operator="between">
      <formula>80%</formula>
      <formula>100%</formula>
    </cfRule>
  </conditionalFormatting>
  <conditionalFormatting sqref="AH11">
    <cfRule type="cellIs" dxfId="8" priority="4" operator="lessThan">
      <formula>0.6</formula>
    </cfRule>
    <cfRule type="cellIs" dxfId="7" priority="5" operator="between">
      <formula>60%</formula>
      <formula>79%</formula>
    </cfRule>
    <cfRule type="cellIs" dxfId="6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4"/>
  <dimension ref="A1:AN21"/>
  <sheetViews>
    <sheetView zoomScale="85" zoomScaleNormal="85" workbookViewId="0">
      <selection activeCell="Q7" sqref="Q7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2.5703125" style="2" customWidth="1"/>
    <col min="8" max="9" width="31" style="2" customWidth="1"/>
    <col min="10" max="10" width="12.140625" style="2" customWidth="1"/>
    <col min="11" max="11" width="37.140625" style="2" customWidth="1"/>
    <col min="12" max="12" width="16.85546875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0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40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40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40" ht="41.25" customHeight="1">
      <c r="A3" s="637"/>
      <c r="B3" s="637"/>
      <c r="C3" s="636"/>
      <c r="D3" s="642" t="s">
        <v>1019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40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800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40" ht="1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6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820" t="s">
        <v>34</v>
      </c>
      <c r="S5" s="820" t="s">
        <v>305</v>
      </c>
      <c r="T5" s="648" t="s">
        <v>306</v>
      </c>
      <c r="U5" s="820" t="s">
        <v>34</v>
      </c>
      <c r="V5" s="820" t="s">
        <v>305</v>
      </c>
      <c r="W5" s="648" t="s">
        <v>307</v>
      </c>
      <c r="X5" s="820" t="s">
        <v>34</v>
      </c>
      <c r="Y5" s="820" t="s">
        <v>305</v>
      </c>
      <c r="Z5" s="648" t="s">
        <v>308</v>
      </c>
      <c r="AA5" s="820" t="s">
        <v>34</v>
      </c>
      <c r="AB5" s="820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40" ht="25.5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764"/>
      <c r="L6" s="764"/>
      <c r="M6" s="764"/>
      <c r="N6" s="764"/>
      <c r="O6" s="764"/>
      <c r="P6" s="764"/>
      <c r="Q6" s="766"/>
      <c r="R6" s="821"/>
      <c r="S6" s="821"/>
      <c r="T6" s="649"/>
      <c r="U6" s="821"/>
      <c r="V6" s="821"/>
      <c r="W6" s="649"/>
      <c r="X6" s="821"/>
      <c r="Y6" s="821"/>
      <c r="Z6" s="649"/>
      <c r="AA6" s="821"/>
      <c r="AB6" s="821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40" ht="58.5" customHeight="1">
      <c r="A7" s="776" t="s">
        <v>179</v>
      </c>
      <c r="B7" s="776" t="s">
        <v>180</v>
      </c>
      <c r="C7" s="776" t="s">
        <v>181</v>
      </c>
      <c r="D7" s="776" t="s">
        <v>200</v>
      </c>
      <c r="E7" s="776" t="s">
        <v>201</v>
      </c>
      <c r="F7" s="776" t="s">
        <v>202</v>
      </c>
      <c r="G7" s="776" t="s">
        <v>203</v>
      </c>
      <c r="H7" s="776" t="s">
        <v>204</v>
      </c>
      <c r="I7" s="776" t="s">
        <v>205</v>
      </c>
      <c r="J7" s="673" t="s">
        <v>206</v>
      </c>
      <c r="K7" s="9" t="s">
        <v>1020</v>
      </c>
      <c r="L7" s="10" t="s">
        <v>1021</v>
      </c>
      <c r="M7" s="11" t="s">
        <v>1022</v>
      </c>
      <c r="N7" s="57">
        <v>1</v>
      </c>
      <c r="O7" s="10" t="s">
        <v>333</v>
      </c>
      <c r="P7" s="10" t="s">
        <v>1023</v>
      </c>
      <c r="Q7" s="15" t="s">
        <v>207</v>
      </c>
      <c r="R7" s="16"/>
      <c r="S7" s="16"/>
      <c r="T7" s="17"/>
      <c r="U7" s="16"/>
      <c r="V7" s="16"/>
      <c r="W7" s="17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42"/>
      <c r="AJ7" s="43"/>
      <c r="AK7" s="44"/>
      <c r="AL7" s="45"/>
      <c r="AM7" s="1"/>
      <c r="AN7" s="1"/>
    </row>
    <row r="8" spans="1:40" ht="65.25" customHeight="1">
      <c r="A8" s="793"/>
      <c r="B8" s="793"/>
      <c r="C8" s="793"/>
      <c r="D8" s="793"/>
      <c r="E8" s="793"/>
      <c r="F8" s="793"/>
      <c r="G8" s="793"/>
      <c r="H8" s="793"/>
      <c r="I8" s="793"/>
      <c r="J8" s="673"/>
      <c r="K8" s="9" t="s">
        <v>1024</v>
      </c>
      <c r="L8" s="10" t="s">
        <v>1025</v>
      </c>
      <c r="M8" s="11" t="s">
        <v>1026</v>
      </c>
      <c r="N8" s="57">
        <v>1</v>
      </c>
      <c r="O8" s="10" t="s">
        <v>333</v>
      </c>
      <c r="P8" s="10" t="s">
        <v>1027</v>
      </c>
      <c r="Q8" s="15" t="s">
        <v>207</v>
      </c>
      <c r="R8" s="16"/>
      <c r="S8" s="16"/>
      <c r="T8" s="17"/>
      <c r="U8" s="16"/>
      <c r="V8" s="16"/>
      <c r="W8" s="17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42"/>
      <c r="AJ8" s="43"/>
      <c r="AK8" s="44"/>
      <c r="AL8" s="45"/>
      <c r="AM8" s="1"/>
      <c r="AN8" s="1"/>
    </row>
    <row r="9" spans="1:40" ht="45.6" customHeight="1">
      <c r="A9" s="665" t="s">
        <v>350</v>
      </c>
      <c r="B9" s="666"/>
      <c r="C9" s="666"/>
      <c r="D9" s="666"/>
      <c r="E9" s="666"/>
      <c r="F9" s="666"/>
      <c r="G9" s="666"/>
      <c r="H9" s="666"/>
      <c r="I9" s="666"/>
      <c r="J9" s="666"/>
      <c r="K9" s="667"/>
      <c r="L9" s="667"/>
      <c r="M9" s="667"/>
      <c r="N9" s="667"/>
      <c r="O9" s="667"/>
      <c r="P9" s="668"/>
      <c r="Q9" s="18" t="s">
        <v>351</v>
      </c>
      <c r="R9" s="19"/>
      <c r="S9" s="20"/>
      <c r="T9" s="669" t="str">
        <f>IFERROR(AVERAGE(#REF!),"-")</f>
        <v>-</v>
      </c>
      <c r="U9" s="19"/>
      <c r="V9" s="20"/>
      <c r="W9" s="669" t="str">
        <f>IFERROR(AVERAGE(#REF!),"-")</f>
        <v>-</v>
      </c>
      <c r="X9" s="19"/>
      <c r="Y9" s="20"/>
      <c r="Z9" s="669" t="str">
        <f>IFERROR(AVERAGE(#REF!),"-")</f>
        <v>-</v>
      </c>
      <c r="AA9" s="19"/>
      <c r="AB9" s="20"/>
      <c r="AC9" s="669" t="str">
        <f>IFERROR(AVERAGE(#REF!),"-")</f>
        <v>-</v>
      </c>
      <c r="AD9" s="32" t="str">
        <f>IFERROR(AVERAGE(AD7:AD8),"-")</f>
        <v>-</v>
      </c>
      <c r="AE9" s="33" t="str">
        <f>IFERROR(AVERAGE(AE7:AE8),"-")</f>
        <v>-</v>
      </c>
      <c r="AF9" s="33" t="str">
        <f>IFERROR(AVERAGE(AF7:AF8),"-")</f>
        <v>-</v>
      </c>
      <c r="AG9" s="46" t="str">
        <f>IFERROR(AVERAGE(AG7:AG8),"-")</f>
        <v>-</v>
      </c>
      <c r="AH9" s="678" t="str">
        <f>IFERROR(AVERAGE(AH7:AH8),"-")</f>
        <v>-</v>
      </c>
      <c r="AI9" s="47"/>
      <c r="AJ9" s="48"/>
      <c r="AK9" s="49"/>
      <c r="AL9" s="50"/>
    </row>
    <row r="10" spans="1:40" ht="25.5">
      <c r="R10" s="21"/>
      <c r="S10" s="22" t="s">
        <v>352</v>
      </c>
      <c r="T10" s="670"/>
      <c r="U10" s="21"/>
      <c r="V10" s="22" t="s">
        <v>353</v>
      </c>
      <c r="W10" s="670"/>
      <c r="X10" s="34"/>
      <c r="Y10" s="35" t="s">
        <v>354</v>
      </c>
      <c r="Z10" s="670"/>
      <c r="AA10" s="21"/>
      <c r="AB10" s="22" t="s">
        <v>355</v>
      </c>
      <c r="AC10" s="670"/>
      <c r="AD10" s="36"/>
      <c r="AE10" s="34"/>
      <c r="AF10" s="21"/>
      <c r="AG10" s="51" t="s">
        <v>356</v>
      </c>
      <c r="AH10" s="679"/>
    </row>
    <row r="11" spans="1:40" ht="15">
      <c r="M11" s="14"/>
      <c r="N11" s="14"/>
      <c r="O11" s="14"/>
      <c r="P11" s="23"/>
      <c r="Q11" s="24"/>
      <c r="T11" s="25"/>
      <c r="Z11" s="25"/>
    </row>
    <row r="12" spans="1:40" ht="15">
      <c r="M12"/>
      <c r="N12"/>
      <c r="O12"/>
      <c r="P12" s="26"/>
      <c r="Q12" s="27"/>
      <c r="T12" s="25"/>
      <c r="Z12" s="25"/>
    </row>
    <row r="13" spans="1:40" ht="15">
      <c r="M13"/>
      <c r="N13"/>
      <c r="O13"/>
      <c r="P13" s="26"/>
      <c r="Q13" s="27"/>
      <c r="T13" s="25"/>
      <c r="Z13" s="25"/>
    </row>
    <row r="14" spans="1:40" ht="15">
      <c r="M14"/>
      <c r="N14"/>
      <c r="O14"/>
      <c r="P14" s="26"/>
      <c r="Q14" s="27"/>
      <c r="T14" s="25"/>
      <c r="Z14" s="25"/>
    </row>
    <row r="15" spans="1:40" ht="15">
      <c r="M15"/>
      <c r="N15"/>
      <c r="O15"/>
      <c r="P15" s="26"/>
      <c r="Q15" s="27"/>
      <c r="T15" s="25"/>
      <c r="Z15" s="25"/>
    </row>
    <row r="16" spans="1:40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>
      <c r="T19" s="25"/>
      <c r="Z19" s="25"/>
    </row>
    <row r="20" spans="13:26">
      <c r="Q20" s="28"/>
      <c r="T20" s="25"/>
      <c r="W20" s="25"/>
      <c r="Z20" s="25"/>
    </row>
    <row r="21" spans="13:26">
      <c r="Q21" s="25"/>
      <c r="T21" s="25"/>
      <c r="W21" s="25"/>
      <c r="Z21" s="25"/>
    </row>
  </sheetData>
  <mergeCells count="57">
    <mergeCell ref="AC9:AC10"/>
    <mergeCell ref="AH9:AH10"/>
    <mergeCell ref="AJ1:AL2"/>
    <mergeCell ref="A2:B3"/>
    <mergeCell ref="AI4:AL5"/>
    <mergeCell ref="Y5:Y6"/>
    <mergeCell ref="Z5:Z6"/>
    <mergeCell ref="Z9:Z10"/>
    <mergeCell ref="AA5:AA6"/>
    <mergeCell ref="AB5:AB6"/>
    <mergeCell ref="T9:T10"/>
    <mergeCell ref="U5:U6"/>
    <mergeCell ref="V5:V6"/>
    <mergeCell ref="W5:W6"/>
    <mergeCell ref="W9:W10"/>
    <mergeCell ref="H7:H8"/>
    <mergeCell ref="A9:P9"/>
    <mergeCell ref="A5:A6"/>
    <mergeCell ref="A7:A8"/>
    <mergeCell ref="B5:B6"/>
    <mergeCell ref="B7:B8"/>
    <mergeCell ref="C5:C6"/>
    <mergeCell ref="C7:C8"/>
    <mergeCell ref="D5:D6"/>
    <mergeCell ref="D7:D8"/>
    <mergeCell ref="E5:E6"/>
    <mergeCell ref="E7:E8"/>
    <mergeCell ref="F5:F6"/>
    <mergeCell ref="F7:F8"/>
    <mergeCell ref="G5:G6"/>
    <mergeCell ref="G7:G8"/>
    <mergeCell ref="H5:H6"/>
    <mergeCell ref="A4:J4"/>
    <mergeCell ref="I7:I8"/>
    <mergeCell ref="J7:J8"/>
    <mergeCell ref="K4:Q4"/>
    <mergeCell ref="R4:AC4"/>
    <mergeCell ref="K5:K6"/>
    <mergeCell ref="AD4:AH4"/>
    <mergeCell ref="AD5:AH5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AC5:AC6"/>
    <mergeCell ref="A1:B1"/>
    <mergeCell ref="C1:AI1"/>
    <mergeCell ref="D2:AI2"/>
    <mergeCell ref="D3:AI3"/>
    <mergeCell ref="AJ3:AL3"/>
    <mergeCell ref="C2:C3"/>
  </mergeCells>
  <conditionalFormatting sqref="AD7:AH8">
    <cfRule type="cellIs" dxfId="5" priority="1" operator="lessThan">
      <formula>0.6</formula>
    </cfRule>
    <cfRule type="cellIs" dxfId="4" priority="2" operator="between">
      <formula>60%</formula>
      <formula>79%</formula>
    </cfRule>
    <cfRule type="cellIs" dxfId="3" priority="3" operator="between">
      <formula>80%</formula>
      <formula>100%</formula>
    </cfRule>
  </conditionalFormatting>
  <conditionalFormatting sqref="AH9">
    <cfRule type="cellIs" dxfId="2" priority="7" operator="lessThan">
      <formula>0.6</formula>
    </cfRule>
    <cfRule type="cellIs" dxfId="1" priority="8" operator="between">
      <formula>60%</formula>
      <formula>79%</formula>
    </cfRule>
    <cfRule type="cellIs" dxfId="0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/>
  <dimension ref="A1:T34"/>
  <sheetViews>
    <sheetView view="pageBreakPreview" topLeftCell="A19" zoomScale="60" zoomScaleNormal="75" workbookViewId="0">
      <selection activeCell="E29" sqref="E29"/>
    </sheetView>
  </sheetViews>
  <sheetFormatPr baseColWidth="10" defaultColWidth="11.5703125" defaultRowHeight="15"/>
  <cols>
    <col min="2" max="2" width="20.85546875" customWidth="1"/>
    <col min="3" max="3" width="35.85546875" customWidth="1"/>
    <col min="4" max="4" width="88.140625" customWidth="1"/>
    <col min="5" max="5" width="31" customWidth="1"/>
    <col min="6" max="6" width="25.28515625" style="158" customWidth="1"/>
    <col min="7" max="7" width="18.85546875" style="158" customWidth="1"/>
    <col min="8" max="8" width="21.7109375" style="158" customWidth="1"/>
    <col min="9" max="9" width="18.28515625" style="158" customWidth="1"/>
    <col min="10" max="13" width="11.5703125" style="158"/>
    <col min="14" max="17" width="16.7109375" style="158" hidden="1" customWidth="1"/>
    <col min="18" max="18" width="25.85546875" style="158" hidden="1" customWidth="1"/>
    <col min="19" max="19" width="34.42578125" style="340" customWidth="1"/>
    <col min="20" max="20" width="17.5703125" style="158" customWidth="1"/>
  </cols>
  <sheetData>
    <row r="1" spans="1:20">
      <c r="A1" s="706" t="s">
        <v>72</v>
      </c>
      <c r="B1" s="709" t="s">
        <v>73</v>
      </c>
      <c r="C1" s="709" t="s">
        <v>74</v>
      </c>
      <c r="D1" s="709" t="s">
        <v>75</v>
      </c>
      <c r="E1" s="709" t="s">
        <v>76</v>
      </c>
      <c r="F1" s="709" t="s">
        <v>77</v>
      </c>
      <c r="G1" s="709" t="s">
        <v>78</v>
      </c>
      <c r="H1" s="700" t="s">
        <v>16</v>
      </c>
      <c r="I1" s="341" t="s">
        <v>79</v>
      </c>
      <c r="J1" s="758" t="s">
        <v>80</v>
      </c>
      <c r="K1" s="758"/>
      <c r="L1" s="758"/>
      <c r="M1" s="759"/>
      <c r="N1" s="760" t="s">
        <v>81</v>
      </c>
      <c r="O1" s="761"/>
      <c r="P1" s="761"/>
      <c r="Q1" s="762"/>
      <c r="R1" s="739" t="s">
        <v>22</v>
      </c>
      <c r="S1" s="755" t="s">
        <v>82</v>
      </c>
      <c r="T1" s="739" t="s">
        <v>83</v>
      </c>
    </row>
    <row r="2" spans="1:20" ht="61.9" customHeight="1">
      <c r="A2" s="707"/>
      <c r="B2" s="709"/>
      <c r="C2" s="709"/>
      <c r="D2" s="709"/>
      <c r="E2" s="709"/>
      <c r="F2" s="709"/>
      <c r="G2" s="709"/>
      <c r="H2" s="700"/>
      <c r="I2" s="341" t="s">
        <v>77</v>
      </c>
      <c r="J2" s="341">
        <v>2024</v>
      </c>
      <c r="K2" s="341">
        <v>2025</v>
      </c>
      <c r="L2" s="341">
        <v>2026</v>
      </c>
      <c r="M2" s="376">
        <v>2027</v>
      </c>
      <c r="N2" s="377" t="s">
        <v>84</v>
      </c>
      <c r="O2" s="377" t="s">
        <v>85</v>
      </c>
      <c r="P2" s="377" t="s">
        <v>86</v>
      </c>
      <c r="Q2" s="377" t="s">
        <v>87</v>
      </c>
      <c r="R2" s="741"/>
      <c r="S2" s="756"/>
      <c r="T2" s="741"/>
    </row>
    <row r="3" spans="1:20" ht="153" customHeight="1">
      <c r="A3" s="342" t="s">
        <v>88</v>
      </c>
      <c r="B3" s="343" t="s">
        <v>89</v>
      </c>
      <c r="C3" s="344" t="s">
        <v>90</v>
      </c>
      <c r="D3" s="345" t="s">
        <v>91</v>
      </c>
      <c r="E3" s="346" t="s">
        <v>92</v>
      </c>
      <c r="F3" s="347" t="s">
        <v>93</v>
      </c>
      <c r="G3" s="348" t="s">
        <v>94</v>
      </c>
      <c r="H3" s="349" t="s">
        <v>95</v>
      </c>
      <c r="I3" s="349" t="s">
        <v>96</v>
      </c>
      <c r="J3" s="378">
        <v>0.6</v>
      </c>
      <c r="K3" s="378">
        <v>0.65</v>
      </c>
      <c r="L3" s="379">
        <v>0.7</v>
      </c>
      <c r="M3" s="380">
        <v>0.75</v>
      </c>
      <c r="N3" s="292"/>
      <c r="O3" s="381"/>
      <c r="P3" s="382"/>
      <c r="Q3" s="292"/>
      <c r="R3" s="404"/>
      <c r="S3" s="374" t="s">
        <v>97</v>
      </c>
      <c r="T3" s="405"/>
    </row>
    <row r="4" spans="1:20" ht="78.75" customHeight="1">
      <c r="A4" s="708" t="s">
        <v>98</v>
      </c>
      <c r="B4" s="710" t="s">
        <v>99</v>
      </c>
      <c r="C4" s="709" t="s">
        <v>100</v>
      </c>
      <c r="D4" s="736" t="s">
        <v>101</v>
      </c>
      <c r="E4" s="346" t="s">
        <v>102</v>
      </c>
      <c r="F4" s="347" t="s">
        <v>103</v>
      </c>
      <c r="G4" s="348" t="s">
        <v>94</v>
      </c>
      <c r="H4" s="349" t="s">
        <v>104</v>
      </c>
      <c r="I4" s="349" t="s">
        <v>105</v>
      </c>
      <c r="J4" s="378">
        <v>0.2</v>
      </c>
      <c r="K4" s="378">
        <v>0.4</v>
      </c>
      <c r="L4" s="379">
        <v>0.6</v>
      </c>
      <c r="M4" s="382">
        <v>0.8</v>
      </c>
      <c r="N4" s="379"/>
      <c r="O4" s="379"/>
      <c r="P4" s="379"/>
      <c r="Q4" s="379"/>
      <c r="R4" s="393"/>
      <c r="S4" s="757" t="s">
        <v>106</v>
      </c>
      <c r="T4" s="405"/>
    </row>
    <row r="5" spans="1:20" ht="94.5">
      <c r="A5" s="708"/>
      <c r="B5" s="710"/>
      <c r="C5" s="709"/>
      <c r="D5" s="736"/>
      <c r="E5" s="352" t="s">
        <v>107</v>
      </c>
      <c r="F5" s="347" t="s">
        <v>108</v>
      </c>
      <c r="G5" s="348" t="s">
        <v>109</v>
      </c>
      <c r="H5" s="349" t="s">
        <v>110</v>
      </c>
      <c r="I5" s="349" t="s">
        <v>111</v>
      </c>
      <c r="J5" s="378">
        <v>0.5</v>
      </c>
      <c r="K5" s="378">
        <v>0.7</v>
      </c>
      <c r="L5" s="379">
        <v>0.9</v>
      </c>
      <c r="M5" s="382" t="s">
        <v>112</v>
      </c>
      <c r="N5" s="382"/>
      <c r="O5" s="382"/>
      <c r="P5" s="382"/>
      <c r="Q5" s="382"/>
      <c r="R5" s="393"/>
      <c r="S5" s="757"/>
      <c r="T5" s="405"/>
    </row>
    <row r="6" spans="1:20" ht="40.5">
      <c r="A6" s="708"/>
      <c r="B6" s="710"/>
      <c r="C6" s="709"/>
      <c r="D6" s="736"/>
      <c r="E6" s="352" t="s">
        <v>113</v>
      </c>
      <c r="F6" s="353" t="s">
        <v>114</v>
      </c>
      <c r="G6" s="341" t="s">
        <v>115</v>
      </c>
      <c r="H6" s="354" t="s">
        <v>116</v>
      </c>
      <c r="I6" s="357" t="s">
        <v>117</v>
      </c>
      <c r="J6" s="383">
        <v>0.6</v>
      </c>
      <c r="K6" s="383">
        <v>0.8</v>
      </c>
      <c r="L6" s="384">
        <v>0.9</v>
      </c>
      <c r="M6" s="384">
        <v>0.95</v>
      </c>
      <c r="N6" s="384"/>
      <c r="O6" s="384"/>
      <c r="P6" s="384"/>
      <c r="Q6" s="384"/>
      <c r="R6" s="393"/>
      <c r="S6" s="757"/>
      <c r="T6" s="405"/>
    </row>
    <row r="7" spans="1:20" ht="87.75" customHeight="1">
      <c r="A7" s="708"/>
      <c r="B7" s="710"/>
      <c r="C7" s="709"/>
      <c r="D7" s="351" t="s">
        <v>118</v>
      </c>
      <c r="E7" s="352" t="s">
        <v>119</v>
      </c>
      <c r="F7" s="353" t="s">
        <v>120</v>
      </c>
      <c r="G7" s="292">
        <v>0.9</v>
      </c>
      <c r="H7" s="354" t="s">
        <v>121</v>
      </c>
      <c r="I7" s="354" t="s">
        <v>122</v>
      </c>
      <c r="J7" s="383">
        <v>0.15</v>
      </c>
      <c r="K7" s="383">
        <v>0.3</v>
      </c>
      <c r="L7" s="384">
        <v>0.45</v>
      </c>
      <c r="M7" s="384">
        <v>0.6</v>
      </c>
      <c r="N7" s="384"/>
      <c r="O7" s="384"/>
      <c r="P7" s="384"/>
      <c r="Q7" s="384"/>
      <c r="R7" s="393"/>
      <c r="S7" s="374" t="s">
        <v>123</v>
      </c>
      <c r="T7" s="405"/>
    </row>
    <row r="8" spans="1:20" ht="69" customHeight="1">
      <c r="A8" s="708"/>
      <c r="B8" s="711" t="s">
        <v>124</v>
      </c>
      <c r="C8" s="718" t="s">
        <v>125</v>
      </c>
      <c r="D8" s="356" t="s">
        <v>126</v>
      </c>
      <c r="E8" s="352" t="s">
        <v>127</v>
      </c>
      <c r="F8" s="353" t="s">
        <v>128</v>
      </c>
      <c r="G8" s="341" t="s">
        <v>129</v>
      </c>
      <c r="H8" s="354" t="s">
        <v>130</v>
      </c>
      <c r="I8" s="354" t="s">
        <v>131</v>
      </c>
      <c r="J8" s="341">
        <v>2</v>
      </c>
      <c r="K8" s="341">
        <v>2</v>
      </c>
      <c r="L8" s="341">
        <v>2</v>
      </c>
      <c r="M8" s="376">
        <v>2</v>
      </c>
      <c r="N8" s="376"/>
      <c r="O8" s="376"/>
      <c r="P8" s="376"/>
      <c r="Q8" s="376"/>
      <c r="R8" s="393"/>
      <c r="S8" s="374" t="s">
        <v>132</v>
      </c>
      <c r="T8" s="405"/>
    </row>
    <row r="9" spans="1:20" ht="94.5">
      <c r="A9" s="708"/>
      <c r="B9" s="712"/>
      <c r="C9" s="719"/>
      <c r="D9" s="349" t="s">
        <v>133</v>
      </c>
      <c r="E9" s="349" t="s">
        <v>134</v>
      </c>
      <c r="F9" s="357" t="s">
        <v>135</v>
      </c>
      <c r="G9" s="341" t="s">
        <v>136</v>
      </c>
      <c r="H9" s="354" t="s">
        <v>137</v>
      </c>
      <c r="I9" s="357" t="s">
        <v>138</v>
      </c>
      <c r="J9" s="341">
        <v>2</v>
      </c>
      <c r="K9" s="341">
        <v>2</v>
      </c>
      <c r="L9" s="341">
        <v>2</v>
      </c>
      <c r="M9" s="376">
        <v>2</v>
      </c>
      <c r="N9" s="376"/>
      <c r="O9" s="376"/>
      <c r="P9" s="376"/>
      <c r="Q9" s="376"/>
      <c r="R9" s="393"/>
      <c r="S9" s="374" t="s">
        <v>139</v>
      </c>
      <c r="T9" s="405"/>
    </row>
    <row r="10" spans="1:20" ht="67.5">
      <c r="A10" s="708"/>
      <c r="B10" s="712"/>
      <c r="C10" s="719"/>
      <c r="D10" s="349" t="s">
        <v>140</v>
      </c>
      <c r="E10" s="349" t="s">
        <v>141</v>
      </c>
      <c r="F10" s="357" t="s">
        <v>142</v>
      </c>
      <c r="G10" s="292">
        <v>0.8</v>
      </c>
      <c r="H10" s="354" t="s">
        <v>143</v>
      </c>
      <c r="I10" s="357" t="s">
        <v>144</v>
      </c>
      <c r="J10" s="341" t="s">
        <v>145</v>
      </c>
      <c r="K10" s="383">
        <v>0.25</v>
      </c>
      <c r="L10" s="383">
        <v>0.5</v>
      </c>
      <c r="M10" s="384">
        <v>0.75</v>
      </c>
      <c r="N10" s="384"/>
      <c r="O10" s="384"/>
      <c r="P10" s="384"/>
      <c r="Q10" s="384"/>
      <c r="R10" s="393"/>
      <c r="S10" s="374" t="s">
        <v>146</v>
      </c>
      <c r="T10" s="405"/>
    </row>
    <row r="11" spans="1:20" ht="54">
      <c r="A11" s="708"/>
      <c r="B11" s="713"/>
      <c r="C11" s="720"/>
      <c r="D11" s="349" t="s">
        <v>147</v>
      </c>
      <c r="E11" s="349" t="s">
        <v>148</v>
      </c>
      <c r="F11" s="357" t="s">
        <v>149</v>
      </c>
      <c r="G11" s="292">
        <v>0.9</v>
      </c>
      <c r="H11" s="354" t="s">
        <v>150</v>
      </c>
      <c r="I11" s="357" t="s">
        <v>151</v>
      </c>
      <c r="J11" s="341" t="s">
        <v>145</v>
      </c>
      <c r="K11" s="385" t="s">
        <v>152</v>
      </c>
      <c r="L11" s="386" t="s">
        <v>153</v>
      </c>
      <c r="M11" s="387" t="s">
        <v>153</v>
      </c>
      <c r="N11" s="387"/>
      <c r="O11" s="387"/>
      <c r="P11" s="387"/>
      <c r="Q11" s="387"/>
      <c r="R11" s="393"/>
      <c r="S11" s="374" t="s">
        <v>154</v>
      </c>
      <c r="T11" s="405"/>
    </row>
    <row r="12" spans="1:20" ht="27">
      <c r="A12" s="708"/>
      <c r="B12" s="711" t="s">
        <v>155</v>
      </c>
      <c r="C12" s="718" t="s">
        <v>156</v>
      </c>
      <c r="D12" s="349" t="s">
        <v>157</v>
      </c>
      <c r="E12" s="701" t="s">
        <v>158</v>
      </c>
      <c r="F12" s="701" t="s">
        <v>159</v>
      </c>
      <c r="G12" s="739" t="s">
        <v>152</v>
      </c>
      <c r="H12" s="701" t="s">
        <v>160</v>
      </c>
      <c r="I12" s="701" t="s">
        <v>161</v>
      </c>
      <c r="J12" s="744">
        <v>0.2</v>
      </c>
      <c r="K12" s="744">
        <v>0.4</v>
      </c>
      <c r="L12" s="744">
        <v>0.6</v>
      </c>
      <c r="M12" s="749">
        <v>0.8</v>
      </c>
      <c r="N12" s="388"/>
      <c r="O12" s="388"/>
      <c r="P12" s="388"/>
      <c r="Q12" s="388"/>
      <c r="R12" s="393"/>
      <c r="S12" s="374" t="s">
        <v>162</v>
      </c>
      <c r="T12" s="405"/>
    </row>
    <row r="13" spans="1:20" ht="27">
      <c r="A13" s="708"/>
      <c r="B13" s="712"/>
      <c r="C13" s="719"/>
      <c r="D13" s="349" t="s">
        <v>163</v>
      </c>
      <c r="E13" s="702"/>
      <c r="F13" s="702"/>
      <c r="G13" s="740"/>
      <c r="H13" s="702"/>
      <c r="I13" s="702"/>
      <c r="J13" s="745"/>
      <c r="K13" s="745"/>
      <c r="L13" s="745"/>
      <c r="M13" s="750"/>
      <c r="N13" s="389"/>
      <c r="O13" s="389"/>
      <c r="P13" s="389"/>
      <c r="Q13" s="389"/>
      <c r="R13" s="393"/>
      <c r="S13" s="374" t="s">
        <v>164</v>
      </c>
      <c r="T13" s="405"/>
    </row>
    <row r="14" spans="1:20" ht="27">
      <c r="A14" s="708"/>
      <c r="B14" s="712"/>
      <c r="C14" s="719"/>
      <c r="D14" s="349" t="s">
        <v>165</v>
      </c>
      <c r="E14" s="703"/>
      <c r="F14" s="702"/>
      <c r="G14" s="740"/>
      <c r="H14" s="703"/>
      <c r="I14" s="703"/>
      <c r="J14" s="746"/>
      <c r="K14" s="746"/>
      <c r="L14" s="746"/>
      <c r="M14" s="751"/>
      <c r="N14" s="390"/>
      <c r="O14" s="390"/>
      <c r="P14" s="390"/>
      <c r="Q14" s="390"/>
      <c r="R14" s="393"/>
      <c r="S14" s="374" t="s">
        <v>65</v>
      </c>
      <c r="T14" s="405"/>
    </row>
    <row r="15" spans="1:20" ht="63.75">
      <c r="A15" s="708" t="s">
        <v>166</v>
      </c>
      <c r="B15" s="361" t="s">
        <v>167</v>
      </c>
      <c r="C15" s="355" t="s">
        <v>168</v>
      </c>
      <c r="D15" s="358" t="s">
        <v>169</v>
      </c>
      <c r="E15" s="362" t="s">
        <v>170</v>
      </c>
      <c r="F15" s="352" t="s">
        <v>171</v>
      </c>
      <c r="G15" s="296">
        <v>0.8</v>
      </c>
      <c r="H15" s="704" t="s">
        <v>172</v>
      </c>
      <c r="I15" s="701" t="s">
        <v>161</v>
      </c>
      <c r="J15" s="747">
        <v>0.2</v>
      </c>
      <c r="K15" s="747">
        <v>0.4</v>
      </c>
      <c r="L15" s="747">
        <v>0.6</v>
      </c>
      <c r="M15" s="752">
        <v>0.8</v>
      </c>
      <c r="N15" s="391"/>
      <c r="O15" s="391"/>
      <c r="P15" s="391"/>
      <c r="Q15" s="391"/>
      <c r="R15" s="393"/>
      <c r="S15" s="374" t="s">
        <v>173</v>
      </c>
      <c r="T15" s="405"/>
    </row>
    <row r="16" spans="1:20" ht="189">
      <c r="A16" s="708"/>
      <c r="B16" s="361" t="s">
        <v>174</v>
      </c>
      <c r="C16" s="355" t="s">
        <v>175</v>
      </c>
      <c r="D16" s="358" t="s">
        <v>176</v>
      </c>
      <c r="E16" s="362" t="s">
        <v>92</v>
      </c>
      <c r="F16" s="352" t="s">
        <v>177</v>
      </c>
      <c r="G16" s="350" t="s">
        <v>94</v>
      </c>
      <c r="H16" s="705"/>
      <c r="I16" s="703"/>
      <c r="J16" s="748"/>
      <c r="K16" s="748"/>
      <c r="L16" s="748"/>
      <c r="M16" s="753"/>
      <c r="N16" s="392"/>
      <c r="O16" s="392"/>
      <c r="P16" s="392"/>
      <c r="Q16" s="392"/>
      <c r="R16" s="393"/>
      <c r="S16" s="374" t="s">
        <v>178</v>
      </c>
      <c r="T16" s="405"/>
    </row>
    <row r="17" spans="1:20" ht="77.25" customHeight="1">
      <c r="A17" s="708" t="s">
        <v>179</v>
      </c>
      <c r="B17" s="731" t="s">
        <v>180</v>
      </c>
      <c r="C17" s="721" t="s">
        <v>181</v>
      </c>
      <c r="D17" s="363" t="s">
        <v>182</v>
      </c>
      <c r="E17" s="364" t="s">
        <v>183</v>
      </c>
      <c r="F17" s="347" t="s">
        <v>184</v>
      </c>
      <c r="G17" s="348" t="s">
        <v>185</v>
      </c>
      <c r="H17" s="354" t="s">
        <v>186</v>
      </c>
      <c r="I17" s="370" t="s">
        <v>187</v>
      </c>
      <c r="J17" s="378" t="s">
        <v>185</v>
      </c>
      <c r="K17" s="378" t="s">
        <v>185</v>
      </c>
      <c r="L17" s="378" t="s">
        <v>185</v>
      </c>
      <c r="M17" s="379" t="s">
        <v>185</v>
      </c>
      <c r="N17" s="379"/>
      <c r="O17" s="379"/>
      <c r="P17" s="379"/>
      <c r="Q17" s="379"/>
      <c r="R17" s="354"/>
      <c r="S17" s="374" t="s">
        <v>188</v>
      </c>
      <c r="T17" s="405"/>
    </row>
    <row r="18" spans="1:20" ht="54">
      <c r="A18" s="708"/>
      <c r="B18" s="732"/>
      <c r="C18" s="722"/>
      <c r="D18" s="363" t="s">
        <v>189</v>
      </c>
      <c r="E18" s="364" t="s">
        <v>190</v>
      </c>
      <c r="F18" s="353" t="s">
        <v>191</v>
      </c>
      <c r="G18" s="341" t="s">
        <v>94</v>
      </c>
      <c r="H18" s="354" t="s">
        <v>192</v>
      </c>
      <c r="I18" s="354" t="s">
        <v>193</v>
      </c>
      <c r="J18" s="292">
        <v>0.5</v>
      </c>
      <c r="K18" s="292">
        <v>0.8</v>
      </c>
      <c r="L18" s="292">
        <v>0.9</v>
      </c>
      <c r="M18" s="382" t="s">
        <v>112</v>
      </c>
      <c r="N18" s="382"/>
      <c r="O18" s="382"/>
      <c r="P18" s="382"/>
      <c r="Q18" s="382"/>
      <c r="R18" s="354"/>
      <c r="S18" s="374" t="s">
        <v>194</v>
      </c>
      <c r="T18" s="405"/>
    </row>
    <row r="19" spans="1:20" ht="121.5" customHeight="1">
      <c r="A19" s="708"/>
      <c r="B19" s="732"/>
      <c r="C19" s="722"/>
      <c r="D19" s="363" t="s">
        <v>195</v>
      </c>
      <c r="E19" s="364" t="s">
        <v>196</v>
      </c>
      <c r="F19" s="353" t="s">
        <v>197</v>
      </c>
      <c r="G19" s="292">
        <v>0.35</v>
      </c>
      <c r="H19" s="354" t="s">
        <v>198</v>
      </c>
      <c r="I19" s="354" t="s">
        <v>187</v>
      </c>
      <c r="J19" s="292">
        <v>0.75</v>
      </c>
      <c r="K19" s="292">
        <v>0.8</v>
      </c>
      <c r="L19" s="292">
        <v>0.8</v>
      </c>
      <c r="M19" s="382">
        <v>0.8</v>
      </c>
      <c r="N19" s="382"/>
      <c r="O19" s="382"/>
      <c r="P19" s="382"/>
      <c r="Q19" s="382"/>
      <c r="R19" s="354"/>
      <c r="S19" s="374" t="s">
        <v>199</v>
      </c>
      <c r="T19" s="405"/>
    </row>
    <row r="20" spans="1:20" ht="54">
      <c r="A20" s="708"/>
      <c r="B20" s="732"/>
      <c r="C20" s="723"/>
      <c r="D20" s="365" t="s">
        <v>200</v>
      </c>
      <c r="E20" s="366" t="s">
        <v>201</v>
      </c>
      <c r="F20" s="353" t="s">
        <v>202</v>
      </c>
      <c r="G20" s="341" t="s">
        <v>203</v>
      </c>
      <c r="H20" s="354" t="s">
        <v>204</v>
      </c>
      <c r="I20" s="354" t="s">
        <v>205</v>
      </c>
      <c r="J20" s="292" t="s">
        <v>206</v>
      </c>
      <c r="K20" s="292" t="s">
        <v>206</v>
      </c>
      <c r="L20" s="292" t="s">
        <v>206</v>
      </c>
      <c r="M20" s="382" t="s">
        <v>206</v>
      </c>
      <c r="N20" s="382"/>
      <c r="O20" s="382"/>
      <c r="P20" s="382"/>
      <c r="Q20" s="382"/>
      <c r="R20" s="393"/>
      <c r="S20" s="374" t="s">
        <v>207</v>
      </c>
      <c r="T20" s="405"/>
    </row>
    <row r="21" spans="1:20" ht="54">
      <c r="A21" s="708" t="s">
        <v>208</v>
      </c>
      <c r="B21" s="710" t="s">
        <v>209</v>
      </c>
      <c r="C21" s="724" t="s">
        <v>210</v>
      </c>
      <c r="D21" s="356" t="s">
        <v>211</v>
      </c>
      <c r="E21" s="737" t="s">
        <v>212</v>
      </c>
      <c r="F21" s="704" t="s">
        <v>213</v>
      </c>
      <c r="G21" s="739" t="s">
        <v>214</v>
      </c>
      <c r="H21" s="354" t="s">
        <v>215</v>
      </c>
      <c r="I21" s="354" t="s">
        <v>216</v>
      </c>
      <c r="J21" s="292">
        <v>0.25</v>
      </c>
      <c r="K21" s="292">
        <v>0.3</v>
      </c>
      <c r="L21" s="292">
        <v>0.35</v>
      </c>
      <c r="M21" s="382">
        <v>0.4</v>
      </c>
      <c r="N21" s="382"/>
      <c r="O21" s="382"/>
      <c r="P21" s="382"/>
      <c r="Q21" s="382"/>
      <c r="R21" s="393"/>
      <c r="S21" s="757" t="s">
        <v>217</v>
      </c>
      <c r="T21" s="405"/>
    </row>
    <row r="22" spans="1:20" ht="67.5">
      <c r="A22" s="708"/>
      <c r="B22" s="710"/>
      <c r="C22" s="725"/>
      <c r="D22" s="736" t="s">
        <v>218</v>
      </c>
      <c r="E22" s="737"/>
      <c r="F22" s="738"/>
      <c r="G22" s="740"/>
      <c r="H22" s="354" t="s">
        <v>219</v>
      </c>
      <c r="I22" s="393" t="s">
        <v>220</v>
      </c>
      <c r="J22" s="292">
        <v>0.95</v>
      </c>
      <c r="K22" s="292">
        <v>0.95</v>
      </c>
      <c r="L22" s="292">
        <v>0.95</v>
      </c>
      <c r="M22" s="382">
        <v>0.95</v>
      </c>
      <c r="N22" s="382"/>
      <c r="O22" s="382"/>
      <c r="P22" s="382"/>
      <c r="Q22" s="382"/>
      <c r="R22" s="393"/>
      <c r="S22" s="757"/>
      <c r="T22" s="405"/>
    </row>
    <row r="23" spans="1:20" ht="67.5">
      <c r="A23" s="708"/>
      <c r="B23" s="710"/>
      <c r="C23" s="725"/>
      <c r="D23" s="736"/>
      <c r="E23" s="737"/>
      <c r="F23" s="705"/>
      <c r="G23" s="741"/>
      <c r="H23" s="357" t="s">
        <v>221</v>
      </c>
      <c r="I23" s="394" t="s">
        <v>222</v>
      </c>
      <c r="J23" s="341" t="s">
        <v>145</v>
      </c>
      <c r="K23" s="292">
        <v>0.9</v>
      </c>
      <c r="L23" s="292">
        <v>0.95</v>
      </c>
      <c r="M23" s="382">
        <v>0.95</v>
      </c>
      <c r="N23" s="382"/>
      <c r="O23" s="382"/>
      <c r="P23" s="382"/>
      <c r="Q23" s="382"/>
      <c r="R23" s="393"/>
      <c r="S23" s="757"/>
      <c r="T23" s="405"/>
    </row>
    <row r="24" spans="1:20" ht="67.5">
      <c r="A24" s="708"/>
      <c r="B24" s="710"/>
      <c r="C24" s="726"/>
      <c r="D24" s="358" t="s">
        <v>223</v>
      </c>
      <c r="E24" s="360" t="s">
        <v>224</v>
      </c>
      <c r="F24" s="358" t="s">
        <v>225</v>
      </c>
      <c r="G24" s="359" t="s">
        <v>226</v>
      </c>
      <c r="H24" s="367" t="s">
        <v>227</v>
      </c>
      <c r="I24" s="358" t="s">
        <v>228</v>
      </c>
      <c r="J24" s="371" t="s">
        <v>145</v>
      </c>
      <c r="K24" s="371">
        <v>0.8</v>
      </c>
      <c r="L24" s="371">
        <v>0.9</v>
      </c>
      <c r="M24" s="395">
        <v>0.9</v>
      </c>
      <c r="N24" s="395"/>
      <c r="O24" s="395"/>
      <c r="P24" s="395"/>
      <c r="Q24" s="395"/>
      <c r="R24" s="393"/>
      <c r="S24" s="757"/>
      <c r="T24" s="405"/>
    </row>
    <row r="25" spans="1:20" ht="40.5">
      <c r="A25" s="708"/>
      <c r="B25" s="733" t="s">
        <v>229</v>
      </c>
      <c r="C25" s="727" t="s">
        <v>230</v>
      </c>
      <c r="D25" s="357" t="s">
        <v>231</v>
      </c>
      <c r="E25" s="357" t="s">
        <v>232</v>
      </c>
      <c r="F25" s="368" t="s">
        <v>233</v>
      </c>
      <c r="G25" s="341">
        <v>70</v>
      </c>
      <c r="H25" s="700" t="s">
        <v>234</v>
      </c>
      <c r="I25" s="743" t="s">
        <v>235</v>
      </c>
      <c r="J25" s="742">
        <v>0.1</v>
      </c>
      <c r="K25" s="742">
        <v>0.3</v>
      </c>
      <c r="L25" s="742">
        <v>0.5</v>
      </c>
      <c r="M25" s="754">
        <v>0.7</v>
      </c>
      <c r="N25" s="382"/>
      <c r="O25" s="382"/>
      <c r="P25" s="382"/>
      <c r="Q25" s="382"/>
      <c r="R25" s="393"/>
      <c r="S25" s="757" t="s">
        <v>236</v>
      </c>
      <c r="T25" s="405"/>
    </row>
    <row r="26" spans="1:20" ht="40.5">
      <c r="A26" s="708"/>
      <c r="B26" s="734"/>
      <c r="C26" s="727"/>
      <c r="D26" s="357" t="s">
        <v>237</v>
      </c>
      <c r="E26" s="357" t="s">
        <v>238</v>
      </c>
      <c r="F26" s="368" t="s">
        <v>239</v>
      </c>
      <c r="G26" s="341">
        <v>55</v>
      </c>
      <c r="H26" s="700"/>
      <c r="I26" s="743"/>
      <c r="J26" s="742"/>
      <c r="K26" s="742"/>
      <c r="L26" s="742"/>
      <c r="M26" s="754"/>
      <c r="N26" s="382"/>
      <c r="O26" s="382"/>
      <c r="P26" s="382"/>
      <c r="Q26" s="382"/>
      <c r="R26" s="393"/>
      <c r="S26" s="757"/>
      <c r="T26" s="405"/>
    </row>
    <row r="27" spans="1:20" ht="54">
      <c r="A27" s="708" t="s">
        <v>240</v>
      </c>
      <c r="B27" s="735" t="s">
        <v>241</v>
      </c>
      <c r="C27" s="728" t="s">
        <v>242</v>
      </c>
      <c r="D27" s="349" t="s">
        <v>243</v>
      </c>
      <c r="E27" s="349" t="s">
        <v>244</v>
      </c>
      <c r="F27" s="349" t="s">
        <v>245</v>
      </c>
      <c r="G27" s="369">
        <v>1</v>
      </c>
      <c r="H27" s="370" t="s">
        <v>246</v>
      </c>
      <c r="I27" s="370" t="s">
        <v>247</v>
      </c>
      <c r="J27" s="378">
        <v>0.5</v>
      </c>
      <c r="K27" s="378">
        <v>0.7</v>
      </c>
      <c r="L27" s="378">
        <v>0.9</v>
      </c>
      <c r="M27" s="379">
        <v>1</v>
      </c>
      <c r="N27" s="379"/>
      <c r="O27" s="379"/>
      <c r="P27" s="379"/>
      <c r="Q27" s="379"/>
      <c r="R27" s="393"/>
      <c r="S27" s="374" t="s">
        <v>248</v>
      </c>
      <c r="T27" s="405"/>
    </row>
    <row r="28" spans="1:20" ht="96" customHeight="1">
      <c r="A28" s="714"/>
      <c r="B28" s="732"/>
      <c r="C28" s="729"/>
      <c r="D28" s="360" t="s">
        <v>249</v>
      </c>
      <c r="E28" s="360" t="s">
        <v>250</v>
      </c>
      <c r="F28" s="358" t="s">
        <v>251</v>
      </c>
      <c r="G28" s="371">
        <v>0.8</v>
      </c>
      <c r="H28" s="372" t="s">
        <v>252</v>
      </c>
      <c r="I28" s="372" t="s">
        <v>253</v>
      </c>
      <c r="J28" s="396">
        <v>0.9</v>
      </c>
      <c r="K28" s="396">
        <v>0.9</v>
      </c>
      <c r="L28" s="396">
        <v>0.9</v>
      </c>
      <c r="M28" s="397">
        <v>0.9</v>
      </c>
      <c r="N28" s="397"/>
      <c r="O28" s="397"/>
      <c r="P28" s="397"/>
      <c r="Q28" s="397"/>
      <c r="R28" s="393"/>
      <c r="S28" s="374" t="s">
        <v>254</v>
      </c>
      <c r="T28" s="405"/>
    </row>
    <row r="29" spans="1:20" ht="40.5">
      <c r="A29" s="708" t="s">
        <v>255</v>
      </c>
      <c r="B29" s="730" t="s">
        <v>256</v>
      </c>
      <c r="C29" s="730" t="s">
        <v>257</v>
      </c>
      <c r="D29" s="352" t="s">
        <v>258</v>
      </c>
      <c r="E29" s="353" t="s">
        <v>259</v>
      </c>
      <c r="F29" s="357" t="s">
        <v>260</v>
      </c>
      <c r="G29" s="373" t="s">
        <v>261</v>
      </c>
      <c r="H29" s="372" t="s">
        <v>262</v>
      </c>
      <c r="I29" s="372" t="s">
        <v>263</v>
      </c>
      <c r="J29" s="398" t="s">
        <v>264</v>
      </c>
      <c r="K29" s="398" t="s">
        <v>264</v>
      </c>
      <c r="L29" s="398" t="s">
        <v>264</v>
      </c>
      <c r="M29" s="399" t="s">
        <v>264</v>
      </c>
      <c r="N29" s="399"/>
      <c r="O29" s="399"/>
      <c r="P29" s="399"/>
      <c r="Q29" s="399"/>
      <c r="R29" s="393"/>
      <c r="S29" s="374" t="s">
        <v>248</v>
      </c>
      <c r="T29" s="405"/>
    </row>
    <row r="30" spans="1:20" ht="40.5">
      <c r="A30" s="708"/>
      <c r="B30" s="730"/>
      <c r="C30" s="730"/>
      <c r="D30" s="352" t="s">
        <v>265</v>
      </c>
      <c r="E30" s="353" t="s">
        <v>266</v>
      </c>
      <c r="F30" s="357" t="s">
        <v>267</v>
      </c>
      <c r="G30" s="292" t="s">
        <v>268</v>
      </c>
      <c r="H30" s="372" t="s">
        <v>269</v>
      </c>
      <c r="I30" s="372" t="s">
        <v>270</v>
      </c>
      <c r="J30" s="400" t="s">
        <v>271</v>
      </c>
      <c r="K30" s="400" t="s">
        <v>271</v>
      </c>
      <c r="L30" s="400" t="s">
        <v>271</v>
      </c>
      <c r="M30" s="401" t="s">
        <v>271</v>
      </c>
      <c r="N30" s="401"/>
      <c r="O30" s="401"/>
      <c r="P30" s="401"/>
      <c r="Q30" s="401"/>
      <c r="R30" s="393"/>
      <c r="S30" s="374" t="s">
        <v>272</v>
      </c>
      <c r="T30" s="405"/>
    </row>
    <row r="31" spans="1:20" ht="94.5">
      <c r="A31" s="715" t="s">
        <v>273</v>
      </c>
      <c r="B31" s="716" t="s">
        <v>274</v>
      </c>
      <c r="C31" s="723" t="s">
        <v>275</v>
      </c>
      <c r="D31" s="347" t="s">
        <v>276</v>
      </c>
      <c r="E31" s="701" t="s">
        <v>277</v>
      </c>
      <c r="F31" s="701" t="s">
        <v>278</v>
      </c>
      <c r="G31" s="739">
        <v>2.86</v>
      </c>
      <c r="H31" s="357" t="s">
        <v>279</v>
      </c>
      <c r="I31" s="357" t="s">
        <v>280</v>
      </c>
      <c r="J31" s="292">
        <v>0.8</v>
      </c>
      <c r="K31" s="292">
        <v>0.85</v>
      </c>
      <c r="L31" s="292">
        <v>0.9</v>
      </c>
      <c r="M31" s="382">
        <v>0.95</v>
      </c>
      <c r="N31" s="382"/>
      <c r="O31" s="382"/>
      <c r="P31" s="382"/>
      <c r="Q31" s="382"/>
      <c r="R31" s="393"/>
      <c r="S31" s="374" t="s">
        <v>281</v>
      </c>
      <c r="T31" s="405"/>
    </row>
    <row r="32" spans="1:20" ht="27">
      <c r="A32" s="708"/>
      <c r="B32" s="717"/>
      <c r="C32" s="730"/>
      <c r="D32" s="353" t="s">
        <v>282</v>
      </c>
      <c r="E32" s="702"/>
      <c r="F32" s="702"/>
      <c r="G32" s="740"/>
      <c r="H32" s="357" t="s">
        <v>283</v>
      </c>
      <c r="I32" s="354" t="s">
        <v>284</v>
      </c>
      <c r="J32" s="341">
        <v>2.09</v>
      </c>
      <c r="K32" s="341">
        <v>2.3199999999999998</v>
      </c>
      <c r="L32" s="341">
        <v>2.58</v>
      </c>
      <c r="M32" s="376">
        <v>2.86</v>
      </c>
      <c r="N32" s="376"/>
      <c r="O32" s="376"/>
      <c r="P32" s="376"/>
      <c r="Q32" s="376"/>
      <c r="R32" s="393"/>
      <c r="S32" s="374" t="s">
        <v>281</v>
      </c>
      <c r="T32" s="405"/>
    </row>
    <row r="33" spans="1:20" ht="67.5">
      <c r="A33" s="708"/>
      <c r="B33" s="717"/>
      <c r="C33" s="730"/>
      <c r="D33" s="353" t="s">
        <v>285</v>
      </c>
      <c r="E33" s="702"/>
      <c r="F33" s="702"/>
      <c r="G33" s="740"/>
      <c r="H33" s="374" t="s">
        <v>286</v>
      </c>
      <c r="I33" s="354" t="s">
        <v>287</v>
      </c>
      <c r="J33" s="292" t="s">
        <v>145</v>
      </c>
      <c r="K33" s="402">
        <v>2</v>
      </c>
      <c r="L33" s="402">
        <v>3</v>
      </c>
      <c r="M33" s="403">
        <v>5</v>
      </c>
      <c r="N33" s="403"/>
      <c r="O33" s="403"/>
      <c r="P33" s="403"/>
      <c r="Q33" s="403"/>
      <c r="R33" s="393"/>
      <c r="S33" s="374" t="s">
        <v>281</v>
      </c>
      <c r="T33" s="405"/>
    </row>
    <row r="34" spans="1:20" ht="54">
      <c r="A34" s="708"/>
      <c r="B34" s="717"/>
      <c r="C34" s="730"/>
      <c r="D34" s="375" t="s">
        <v>288</v>
      </c>
      <c r="E34" s="703"/>
      <c r="F34" s="703"/>
      <c r="G34" s="741"/>
      <c r="H34" s="357" t="s">
        <v>289</v>
      </c>
      <c r="I34" s="357" t="s">
        <v>290</v>
      </c>
      <c r="J34" s="292">
        <v>0.2</v>
      </c>
      <c r="K34" s="292">
        <v>0.5</v>
      </c>
      <c r="L34" s="292">
        <v>0.75</v>
      </c>
      <c r="M34" s="382">
        <v>1</v>
      </c>
      <c r="N34" s="382"/>
      <c r="O34" s="382"/>
      <c r="P34" s="382"/>
      <c r="Q34" s="382"/>
      <c r="R34" s="393"/>
      <c r="S34" s="374" t="s">
        <v>291</v>
      </c>
      <c r="T34" s="405"/>
    </row>
  </sheetData>
  <mergeCells count="70">
    <mergeCell ref="T1:T2"/>
    <mergeCell ref="M12:M14"/>
    <mergeCell ref="M15:M16"/>
    <mergeCell ref="M25:M26"/>
    <mergeCell ref="R1:R2"/>
    <mergeCell ref="S1:S2"/>
    <mergeCell ref="S4:S6"/>
    <mergeCell ref="S21:S24"/>
    <mergeCell ref="S25:S26"/>
    <mergeCell ref="J1:M1"/>
    <mergeCell ref="N1:Q1"/>
    <mergeCell ref="K12:K14"/>
    <mergeCell ref="K15:K16"/>
    <mergeCell ref="K25:K26"/>
    <mergeCell ref="L12:L14"/>
    <mergeCell ref="L15:L16"/>
    <mergeCell ref="L25:L26"/>
    <mergeCell ref="H25:H26"/>
    <mergeCell ref="I12:I14"/>
    <mergeCell ref="I15:I16"/>
    <mergeCell ref="I25:I26"/>
    <mergeCell ref="J12:J14"/>
    <mergeCell ref="J15:J16"/>
    <mergeCell ref="J25:J26"/>
    <mergeCell ref="F21:F23"/>
    <mergeCell ref="F31:F34"/>
    <mergeCell ref="G1:G2"/>
    <mergeCell ref="G12:G14"/>
    <mergeCell ref="G21:G23"/>
    <mergeCell ref="G31:G34"/>
    <mergeCell ref="F1:F2"/>
    <mergeCell ref="F12:F14"/>
    <mergeCell ref="D22:D23"/>
    <mergeCell ref="E1:E2"/>
    <mergeCell ref="E12:E14"/>
    <mergeCell ref="E21:E23"/>
    <mergeCell ref="E31:E34"/>
    <mergeCell ref="D1:D2"/>
    <mergeCell ref="D4:D6"/>
    <mergeCell ref="B31:B34"/>
    <mergeCell ref="C1:C2"/>
    <mergeCell ref="C4:C7"/>
    <mergeCell ref="C8:C11"/>
    <mergeCell ref="C12:C14"/>
    <mergeCell ref="C17:C20"/>
    <mergeCell ref="C21:C24"/>
    <mergeCell ref="C25:C26"/>
    <mergeCell ref="C27:C28"/>
    <mergeCell ref="C29:C30"/>
    <mergeCell ref="C31:C34"/>
    <mergeCell ref="B17:B20"/>
    <mergeCell ref="B21:B24"/>
    <mergeCell ref="B25:B26"/>
    <mergeCell ref="B27:B28"/>
    <mergeCell ref="B29:B30"/>
    <mergeCell ref="A17:A20"/>
    <mergeCell ref="A21:A26"/>
    <mergeCell ref="A27:A28"/>
    <mergeCell ref="A29:A30"/>
    <mergeCell ref="A31:A34"/>
    <mergeCell ref="H1:H2"/>
    <mergeCell ref="H12:H14"/>
    <mergeCell ref="H15:H16"/>
    <mergeCell ref="A1:A2"/>
    <mergeCell ref="A4:A14"/>
    <mergeCell ref="A15:A16"/>
    <mergeCell ref="B1:B2"/>
    <mergeCell ref="B4:B7"/>
    <mergeCell ref="B8:B11"/>
    <mergeCell ref="B12:B14"/>
  </mergeCells>
  <pageMargins left="0.7" right="0.7" top="0.75" bottom="0.75" header="0.3" footer="0.3"/>
  <pageSetup scale="24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4"/>
  <dimension ref="A1:AL25"/>
  <sheetViews>
    <sheetView topLeftCell="F1" zoomScale="70" zoomScaleNormal="70" workbookViewId="0">
      <selection activeCell="O11" sqref="O11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3.85546875" style="2" customWidth="1"/>
    <col min="8" max="9" width="31" style="2" customWidth="1"/>
    <col min="10" max="10" width="14" style="2" customWidth="1"/>
    <col min="11" max="11" width="37.140625" style="2" customWidth="1"/>
    <col min="12" max="12" width="27.85546875" style="2" customWidth="1"/>
    <col min="13" max="13" width="39.425781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24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59"/>
      <c r="D1" s="642" t="s">
        <v>293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296</v>
      </c>
      <c r="E3" s="643"/>
      <c r="F3" s="643"/>
      <c r="G3" s="643"/>
      <c r="H3" s="643"/>
      <c r="I3" s="643"/>
      <c r="J3" s="643"/>
      <c r="K3" s="643"/>
      <c r="L3" s="643"/>
      <c r="M3" s="643"/>
      <c r="N3" s="643"/>
      <c r="O3" s="643"/>
      <c r="P3" s="643"/>
      <c r="Q3" s="643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769" t="s">
        <v>297</v>
      </c>
      <c r="B4" s="770"/>
      <c r="C4" s="770"/>
      <c r="D4" s="770"/>
      <c r="E4" s="770"/>
      <c r="F4" s="770"/>
      <c r="G4" s="770"/>
      <c r="H4" s="770"/>
      <c r="I4" s="770"/>
      <c r="J4" s="771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37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779" t="s">
        <v>76</v>
      </c>
      <c r="F5" s="781" t="s">
        <v>77</v>
      </c>
      <c r="G5" s="781" t="s">
        <v>78</v>
      </c>
      <c r="H5" s="781" t="s">
        <v>16</v>
      </c>
      <c r="I5" s="334" t="s">
        <v>79</v>
      </c>
      <c r="J5" s="6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767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36" customHeight="1">
      <c r="A6" s="672"/>
      <c r="B6" s="654"/>
      <c r="C6" s="654"/>
      <c r="D6" s="654"/>
      <c r="E6" s="780"/>
      <c r="F6" s="782"/>
      <c r="G6" s="781"/>
      <c r="H6" s="781"/>
      <c r="I6" s="335" t="s">
        <v>77</v>
      </c>
      <c r="J6" s="7">
        <v>2026</v>
      </c>
      <c r="K6" s="764"/>
      <c r="L6" s="764"/>
      <c r="M6" s="764"/>
      <c r="N6" s="764"/>
      <c r="O6" s="764"/>
      <c r="P6" s="764"/>
      <c r="Q6" s="766"/>
      <c r="R6" s="640"/>
      <c r="S6" s="640"/>
      <c r="T6" s="649"/>
      <c r="U6" s="640"/>
      <c r="V6" s="640"/>
      <c r="W6" s="649"/>
      <c r="X6" s="768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ht="78" customHeight="1">
      <c r="A7" s="673" t="s">
        <v>179</v>
      </c>
      <c r="B7" s="673" t="s">
        <v>180</v>
      </c>
      <c r="C7" s="673" t="s">
        <v>181</v>
      </c>
      <c r="D7" s="777" t="s">
        <v>189</v>
      </c>
      <c r="E7" s="777" t="s">
        <v>190</v>
      </c>
      <c r="F7" s="777" t="s">
        <v>191</v>
      </c>
      <c r="G7" s="783" t="s">
        <v>94</v>
      </c>
      <c r="H7" s="787" t="s">
        <v>192</v>
      </c>
      <c r="I7" s="790" t="s">
        <v>193</v>
      </c>
      <c r="J7" s="772">
        <v>0.9</v>
      </c>
      <c r="K7" s="11" t="s">
        <v>320</v>
      </c>
      <c r="L7" s="227" t="s">
        <v>321</v>
      </c>
      <c r="M7" s="157" t="s">
        <v>322</v>
      </c>
      <c r="N7" s="265">
        <v>0.9</v>
      </c>
      <c r="O7" s="227" t="s">
        <v>323</v>
      </c>
      <c r="P7" s="227" t="s">
        <v>324</v>
      </c>
      <c r="Q7" s="15" t="s">
        <v>325</v>
      </c>
      <c r="R7" s="336"/>
      <c r="S7" s="336"/>
      <c r="T7" s="337"/>
      <c r="U7" s="336"/>
      <c r="V7" s="336"/>
      <c r="W7" s="337"/>
      <c r="X7" s="339"/>
      <c r="Y7" s="336"/>
      <c r="Z7" s="302"/>
      <c r="AA7" s="339"/>
      <c r="AB7" s="336"/>
      <c r="AC7" s="302"/>
      <c r="AD7" s="31"/>
      <c r="AE7" s="31"/>
      <c r="AF7" s="31"/>
      <c r="AG7" s="31"/>
      <c r="AH7" s="41"/>
      <c r="AI7" s="42"/>
      <c r="AJ7" s="43"/>
      <c r="AK7" s="44"/>
      <c r="AL7" s="45"/>
    </row>
    <row r="8" spans="1:38" ht="78" customHeight="1">
      <c r="A8" s="673"/>
      <c r="B8" s="673"/>
      <c r="C8" s="673"/>
      <c r="D8" s="777"/>
      <c r="E8" s="777"/>
      <c r="F8" s="777"/>
      <c r="G8" s="784"/>
      <c r="H8" s="788"/>
      <c r="I8" s="788"/>
      <c r="J8" s="773"/>
      <c r="K8" s="11" t="s">
        <v>326</v>
      </c>
      <c r="L8" s="227" t="s">
        <v>327</v>
      </c>
      <c r="M8" s="227" t="s">
        <v>328</v>
      </c>
      <c r="N8" s="294">
        <v>7</v>
      </c>
      <c r="O8" s="227" t="s">
        <v>323</v>
      </c>
      <c r="P8" s="227" t="s">
        <v>329</v>
      </c>
      <c r="Q8" s="15" t="s">
        <v>325</v>
      </c>
      <c r="R8" s="336"/>
      <c r="S8" s="336"/>
      <c r="T8" s="338"/>
      <c r="U8" s="336"/>
      <c r="V8" s="336"/>
      <c r="W8" s="337"/>
      <c r="X8" s="339"/>
      <c r="Y8" s="336"/>
      <c r="Z8" s="302"/>
      <c r="AA8" s="339"/>
      <c r="AB8" s="336"/>
      <c r="AC8" s="302"/>
      <c r="AD8" s="31"/>
      <c r="AE8" s="31"/>
      <c r="AF8" s="31"/>
      <c r="AG8" s="31"/>
      <c r="AH8" s="41"/>
      <c r="AI8" s="42"/>
      <c r="AJ8" s="277"/>
      <c r="AK8" s="278"/>
      <c r="AL8" s="279"/>
    </row>
    <row r="9" spans="1:38" ht="67.5" customHeight="1">
      <c r="A9" s="776"/>
      <c r="B9" s="776"/>
      <c r="C9" s="776"/>
      <c r="D9" s="778"/>
      <c r="E9" s="778"/>
      <c r="F9" s="778"/>
      <c r="G9" s="784"/>
      <c r="H9" s="789"/>
      <c r="I9" s="789"/>
      <c r="J9" s="774"/>
      <c r="K9" s="11" t="s">
        <v>330</v>
      </c>
      <c r="L9" s="227" t="s">
        <v>331</v>
      </c>
      <c r="M9" s="11" t="s">
        <v>332</v>
      </c>
      <c r="N9" s="265">
        <v>0.75</v>
      </c>
      <c r="O9" s="227" t="s">
        <v>333</v>
      </c>
      <c r="P9" s="242" t="s">
        <v>334</v>
      </c>
      <c r="Q9" s="15" t="s">
        <v>325</v>
      </c>
      <c r="R9" s="336"/>
      <c r="S9" s="336"/>
      <c r="T9" s="338"/>
      <c r="U9" s="336"/>
      <c r="V9" s="336"/>
      <c r="W9" s="337"/>
      <c r="X9" s="339"/>
      <c r="Y9" s="336"/>
      <c r="Z9" s="302"/>
      <c r="AA9" s="339"/>
      <c r="AB9" s="336"/>
      <c r="AC9" s="302"/>
      <c r="AD9" s="31"/>
      <c r="AE9" s="31"/>
      <c r="AF9" s="31"/>
      <c r="AG9" s="31"/>
      <c r="AH9" s="41"/>
      <c r="AI9" s="42"/>
      <c r="AJ9" s="277"/>
      <c r="AK9" s="278"/>
      <c r="AL9" s="279"/>
    </row>
    <row r="10" spans="1:38" ht="67.5" customHeight="1">
      <c r="A10" s="776" t="s">
        <v>273</v>
      </c>
      <c r="B10" s="776" t="s">
        <v>274</v>
      </c>
      <c r="C10" s="776" t="s">
        <v>275</v>
      </c>
      <c r="D10" s="778" t="s">
        <v>335</v>
      </c>
      <c r="E10" s="778" t="s">
        <v>277</v>
      </c>
      <c r="F10" s="797" t="s">
        <v>278</v>
      </c>
      <c r="G10" s="777">
        <v>2.86</v>
      </c>
      <c r="H10" s="791" t="s">
        <v>279</v>
      </c>
      <c r="I10" s="790" t="s">
        <v>280</v>
      </c>
      <c r="J10" s="772">
        <v>0.9</v>
      </c>
      <c r="K10" s="11" t="s">
        <v>336</v>
      </c>
      <c r="L10" s="227" t="s">
        <v>337</v>
      </c>
      <c r="M10" s="11" t="s">
        <v>338</v>
      </c>
      <c r="N10" s="320">
        <v>1</v>
      </c>
      <c r="O10" s="10" t="s">
        <v>1032</v>
      </c>
      <c r="P10" s="242" t="s">
        <v>340</v>
      </c>
      <c r="Q10" s="328" t="s">
        <v>341</v>
      </c>
      <c r="R10" s="336"/>
      <c r="S10" s="336"/>
      <c r="T10" s="338"/>
      <c r="U10" s="336"/>
      <c r="V10" s="336"/>
      <c r="W10" s="337"/>
      <c r="X10" s="339"/>
      <c r="Y10" s="336"/>
      <c r="Z10" s="302"/>
      <c r="AA10" s="339"/>
      <c r="AB10" s="336"/>
      <c r="AC10" s="302"/>
      <c r="AD10" s="31"/>
      <c r="AE10" s="31"/>
      <c r="AF10" s="31"/>
      <c r="AG10" s="31"/>
      <c r="AH10" s="41"/>
      <c r="AI10" s="42"/>
      <c r="AJ10" s="277"/>
      <c r="AK10" s="278"/>
      <c r="AL10" s="279"/>
    </row>
    <row r="11" spans="1:38" ht="77.25" customHeight="1">
      <c r="A11" s="793"/>
      <c r="B11" s="793"/>
      <c r="C11" s="793"/>
      <c r="D11" s="795"/>
      <c r="E11" s="796"/>
      <c r="F11" s="798"/>
      <c r="G11" s="777"/>
      <c r="H11" s="792"/>
      <c r="I11" s="789"/>
      <c r="J11" s="774"/>
      <c r="K11" s="11" t="s">
        <v>342</v>
      </c>
      <c r="L11" s="227" t="s">
        <v>343</v>
      </c>
      <c r="M11" s="11" t="s">
        <v>344</v>
      </c>
      <c r="N11" s="320">
        <v>1</v>
      </c>
      <c r="O11" s="227" t="s">
        <v>345</v>
      </c>
      <c r="P11" s="242" t="s">
        <v>340</v>
      </c>
      <c r="Q11" s="328" t="s">
        <v>341</v>
      </c>
      <c r="R11" s="336"/>
      <c r="S11" s="336"/>
      <c r="T11" s="338"/>
      <c r="U11" s="336"/>
      <c r="V11" s="336"/>
      <c r="W11" s="337"/>
      <c r="X11" s="339"/>
      <c r="Y11" s="336"/>
      <c r="Z11" s="302"/>
      <c r="AA11" s="339"/>
      <c r="AB11" s="336"/>
      <c r="AC11" s="302"/>
      <c r="AD11" s="31"/>
      <c r="AE11" s="31"/>
      <c r="AF11" s="31"/>
      <c r="AG11" s="31"/>
      <c r="AH11" s="41"/>
      <c r="AI11" s="42"/>
      <c r="AJ11" s="277"/>
      <c r="AK11" s="278"/>
      <c r="AL11" s="279"/>
    </row>
    <row r="12" spans="1:38" ht="66" customHeight="1">
      <c r="A12" s="794"/>
      <c r="B12" s="794"/>
      <c r="C12" s="794"/>
      <c r="D12" s="64" t="s">
        <v>285</v>
      </c>
      <c r="E12" s="795"/>
      <c r="F12" s="799"/>
      <c r="G12" s="777"/>
      <c r="H12" s="74" t="s">
        <v>286</v>
      </c>
      <c r="I12" s="75" t="s">
        <v>287</v>
      </c>
      <c r="J12" s="80">
        <v>3</v>
      </c>
      <c r="K12" s="11" t="s">
        <v>346</v>
      </c>
      <c r="L12" s="10" t="s">
        <v>347</v>
      </c>
      <c r="M12" s="11" t="s">
        <v>348</v>
      </c>
      <c r="N12" s="595">
        <v>0.75</v>
      </c>
      <c r="O12" s="10" t="s">
        <v>339</v>
      </c>
      <c r="P12" s="10" t="s">
        <v>349</v>
      </c>
      <c r="Q12" s="328" t="s">
        <v>341</v>
      </c>
      <c r="R12" s="16"/>
      <c r="S12" s="16"/>
      <c r="T12" s="271"/>
      <c r="U12" s="16"/>
      <c r="V12" s="300"/>
      <c r="W12" s="86"/>
      <c r="X12" s="126"/>
      <c r="Y12" s="16"/>
      <c r="Z12" s="329"/>
      <c r="AA12" s="126"/>
      <c r="AB12" s="16"/>
      <c r="AC12" s="329"/>
      <c r="AD12" s="31"/>
      <c r="AE12" s="31"/>
      <c r="AF12" s="31"/>
      <c r="AG12" s="31"/>
      <c r="AH12" s="41"/>
      <c r="AI12" s="42"/>
      <c r="AJ12" s="277"/>
      <c r="AK12" s="278"/>
      <c r="AL12" s="279"/>
    </row>
    <row r="13" spans="1:38" ht="45.6" customHeight="1">
      <c r="A13" s="665" t="s">
        <v>350</v>
      </c>
      <c r="B13" s="666"/>
      <c r="C13" s="666"/>
      <c r="D13" s="666"/>
      <c r="E13" s="666"/>
      <c r="F13" s="666"/>
      <c r="G13" s="666"/>
      <c r="H13" s="666"/>
      <c r="I13" s="666"/>
      <c r="J13" s="666"/>
      <c r="K13" s="666"/>
      <c r="L13" s="666"/>
      <c r="M13" s="666"/>
      <c r="N13" s="666"/>
      <c r="O13" s="666"/>
      <c r="P13" s="775"/>
      <c r="Q13" s="594" t="s">
        <v>351</v>
      </c>
      <c r="R13" s="129"/>
      <c r="S13" s="138"/>
      <c r="T13" s="786" t="str">
        <f>IFERROR(AVERAGE(T7:T12),"-")</f>
        <v>-</v>
      </c>
      <c r="U13" s="129"/>
      <c r="V13" s="138"/>
      <c r="W13" s="786" t="str">
        <f>IFERROR(AVERAGE(#REF!),"-")</f>
        <v>-</v>
      </c>
      <c r="X13" s="129"/>
      <c r="Y13" s="138"/>
      <c r="Z13" s="786" t="str">
        <f>IFERROR(AVERAGE(#REF!),"-")</f>
        <v>-</v>
      </c>
      <c r="AA13" s="129"/>
      <c r="AB13" s="138"/>
      <c r="AC13" s="786" t="str">
        <f>IFERROR(AVERAGE(#REF!),"-")</f>
        <v>-</v>
      </c>
      <c r="AD13" s="273" t="str">
        <f>IFERROR(AVERAGE(AD7:AD12),"-")</f>
        <v>-</v>
      </c>
      <c r="AE13" s="274" t="str">
        <f>IFERROR(AVERAGE(AE7:AE12),"-")</f>
        <v>-</v>
      </c>
      <c r="AF13" s="274" t="str">
        <f>IFERROR(AVERAGE(AF7:AF12),"-")</f>
        <v>-</v>
      </c>
      <c r="AG13" s="282" t="str">
        <f>IFERROR(AVERAGE(AG7:AG12),"-")</f>
        <v>-</v>
      </c>
      <c r="AH13" s="785" t="str">
        <f>IFERROR(AVERAGE(AH7:AH12),"-")</f>
        <v>-</v>
      </c>
      <c r="AI13" s="47"/>
      <c r="AJ13" s="48"/>
      <c r="AK13" s="49"/>
      <c r="AL13" s="50"/>
    </row>
    <row r="14" spans="1:38" ht="25.5">
      <c r="R14" s="21"/>
      <c r="S14" s="22" t="s">
        <v>352</v>
      </c>
      <c r="T14" s="670"/>
      <c r="U14" s="21"/>
      <c r="V14" s="22" t="s">
        <v>353</v>
      </c>
      <c r="W14" s="670"/>
      <c r="X14" s="34"/>
      <c r="Y14" s="35" t="s">
        <v>354</v>
      </c>
      <c r="Z14" s="670"/>
      <c r="AA14" s="21"/>
      <c r="AB14" s="22" t="s">
        <v>355</v>
      </c>
      <c r="AC14" s="670"/>
      <c r="AD14" s="36"/>
      <c r="AE14" s="34"/>
      <c r="AF14" s="21"/>
      <c r="AG14" s="51" t="s">
        <v>356</v>
      </c>
      <c r="AH14" s="679"/>
    </row>
    <row r="15" spans="1:38" ht="15">
      <c r="M15" s="14"/>
      <c r="N15" s="14"/>
      <c r="O15" s="14"/>
      <c r="P15" s="23"/>
      <c r="Q15" s="24"/>
      <c r="T15" s="25"/>
      <c r="Z15" s="25"/>
    </row>
    <row r="16" spans="1:38" ht="15">
      <c r="M16"/>
      <c r="N16"/>
      <c r="O16"/>
      <c r="P16" s="26"/>
      <c r="Q16" s="27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 ht="15">
      <c r="M22"/>
      <c r="N22"/>
      <c r="O22"/>
      <c r="P22" s="26"/>
      <c r="Q22" s="27"/>
      <c r="T22" s="25"/>
      <c r="Z22" s="25"/>
    </row>
    <row r="23" spans="13:26">
      <c r="T23" s="25"/>
      <c r="Z23" s="25"/>
    </row>
    <row r="24" spans="13:26">
      <c r="Q24" s="28"/>
      <c r="T24" s="25"/>
      <c r="W24" s="25"/>
      <c r="Z24" s="25"/>
    </row>
    <row r="25" spans="13:26">
      <c r="Q25" s="25"/>
      <c r="T25" s="25"/>
      <c r="W25" s="25"/>
      <c r="Z25" s="25"/>
    </row>
  </sheetData>
  <mergeCells count="67">
    <mergeCell ref="H10:H11"/>
    <mergeCell ref="I10:I11"/>
    <mergeCell ref="J10:J11"/>
    <mergeCell ref="A10:A12"/>
    <mergeCell ref="B10:B12"/>
    <mergeCell ref="C10:C12"/>
    <mergeCell ref="D10:D11"/>
    <mergeCell ref="E10:E12"/>
    <mergeCell ref="F10:F12"/>
    <mergeCell ref="G10:G12"/>
    <mergeCell ref="AH13:AH14"/>
    <mergeCell ref="AJ1:AL2"/>
    <mergeCell ref="A2:B3"/>
    <mergeCell ref="AI4:AL5"/>
    <mergeCell ref="Z13:Z14"/>
    <mergeCell ref="AA5:AA6"/>
    <mergeCell ref="AB5:AB6"/>
    <mergeCell ref="AC5:AC6"/>
    <mergeCell ref="AC13:AC14"/>
    <mergeCell ref="T13:T14"/>
    <mergeCell ref="U5:U6"/>
    <mergeCell ref="V5:V6"/>
    <mergeCell ref="W5:W6"/>
    <mergeCell ref="W13:W14"/>
    <mergeCell ref="H7:H9"/>
    <mergeCell ref="I7:I9"/>
    <mergeCell ref="A13:P13"/>
    <mergeCell ref="A5:A6"/>
    <mergeCell ref="A7:A9"/>
    <mergeCell ref="B5:B6"/>
    <mergeCell ref="B7:B9"/>
    <mergeCell ref="C5:C6"/>
    <mergeCell ref="C7:C9"/>
    <mergeCell ref="D5:D6"/>
    <mergeCell ref="D7:D9"/>
    <mergeCell ref="E5:E6"/>
    <mergeCell ref="E7:E9"/>
    <mergeCell ref="F5:F6"/>
    <mergeCell ref="F7:F9"/>
    <mergeCell ref="G5:G6"/>
    <mergeCell ref="G7:G9"/>
    <mergeCell ref="H5:H6"/>
    <mergeCell ref="A4:J4"/>
    <mergeCell ref="K4:Q4"/>
    <mergeCell ref="J7:J9"/>
    <mergeCell ref="K5:K6"/>
    <mergeCell ref="L5:L6"/>
    <mergeCell ref="R4:AC4"/>
    <mergeCell ref="AD4:AH4"/>
    <mergeCell ref="AD5:AH5"/>
    <mergeCell ref="M5:M6"/>
    <mergeCell ref="N5:N6"/>
    <mergeCell ref="O5:O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D1:AI1"/>
    <mergeCell ref="D2:AI2"/>
    <mergeCell ref="D3:AI3"/>
    <mergeCell ref="AJ3:AL3"/>
    <mergeCell ref="C2:C3"/>
  </mergeCells>
  <conditionalFormatting sqref="AE12">
    <cfRule type="cellIs" dxfId="130" priority="1" operator="lessThan">
      <formula>0.6</formula>
    </cfRule>
    <cfRule type="cellIs" dxfId="129" priority="2" operator="between">
      <formula>60%</formula>
      <formula>79%</formula>
    </cfRule>
    <cfRule type="cellIs" dxfId="128" priority="3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5"/>
  <dimension ref="A1:AL30"/>
  <sheetViews>
    <sheetView topLeftCell="E6" zoomScale="70" zoomScaleNormal="70" workbookViewId="0">
      <selection activeCell="M32" sqref="M32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6" style="2" customWidth="1"/>
    <col min="8" max="9" width="31" style="2" customWidth="1"/>
    <col min="10" max="10" width="12.7109375" style="2" customWidth="1"/>
    <col min="11" max="11" width="37.140625" style="2" customWidth="1"/>
    <col min="12" max="12" width="24.5703125" style="2" customWidth="1"/>
    <col min="13" max="13" width="30.42578125" style="2" customWidth="1"/>
    <col min="14" max="15" width="16.5703125" style="2" customWidth="1"/>
    <col min="16" max="16" width="20.42578125" style="2" customWidth="1"/>
    <col min="17" max="17" width="19.42578125" style="2" customWidth="1"/>
    <col min="18" max="18" width="53.140625" style="2" customWidth="1"/>
    <col min="19" max="19" width="42.42578125" style="2" customWidth="1"/>
    <col min="20" max="20" width="22.140625" style="2" customWidth="1"/>
    <col min="21" max="21" width="32.28515625" style="2" customWidth="1"/>
    <col min="22" max="22" width="44.710937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98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59"/>
      <c r="D1" s="642" t="s">
        <v>293</v>
      </c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357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800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6" t="s">
        <v>80</v>
      </c>
      <c r="K5" s="763" t="s">
        <v>22</v>
      </c>
      <c r="L5" s="763" t="s">
        <v>25</v>
      </c>
      <c r="M5" s="763" t="s">
        <v>303</v>
      </c>
      <c r="N5" s="763" t="s">
        <v>28</v>
      </c>
      <c r="O5" s="763" t="s">
        <v>30</v>
      </c>
      <c r="P5" s="763" t="s">
        <v>304</v>
      </c>
      <c r="Q5" s="765" t="s">
        <v>32</v>
      </c>
      <c r="R5" s="801" t="s">
        <v>34</v>
      </c>
      <c r="S5" s="639" t="s">
        <v>305</v>
      </c>
      <c r="T5" s="648" t="s">
        <v>306</v>
      </c>
      <c r="U5" s="767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672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764"/>
      <c r="L6" s="764"/>
      <c r="M6" s="764"/>
      <c r="N6" s="764"/>
      <c r="O6" s="764"/>
      <c r="P6" s="764"/>
      <c r="Q6" s="766"/>
      <c r="R6" s="802"/>
      <c r="S6" s="640"/>
      <c r="T6" s="649"/>
      <c r="U6" s="768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76.5">
      <c r="A7" s="776" t="s">
        <v>98</v>
      </c>
      <c r="B7" s="776" t="s">
        <v>358</v>
      </c>
      <c r="C7" s="776" t="s">
        <v>100</v>
      </c>
      <c r="D7" s="776" t="s">
        <v>118</v>
      </c>
      <c r="E7" s="776" t="s">
        <v>119</v>
      </c>
      <c r="F7" s="776" t="s">
        <v>120</v>
      </c>
      <c r="G7" s="809">
        <v>0.9</v>
      </c>
      <c r="H7" s="776" t="s">
        <v>121</v>
      </c>
      <c r="I7" s="776" t="s">
        <v>122</v>
      </c>
      <c r="J7" s="813">
        <v>0.45</v>
      </c>
      <c r="K7" s="818" t="s">
        <v>359</v>
      </c>
      <c r="L7" s="465" t="s">
        <v>360</v>
      </c>
      <c r="M7" s="463" t="s">
        <v>361</v>
      </c>
      <c r="N7" s="464">
        <v>0.5</v>
      </c>
      <c r="O7" s="465" t="s">
        <v>362</v>
      </c>
      <c r="P7" s="465" t="s">
        <v>363</v>
      </c>
      <c r="Q7" s="475" t="s">
        <v>364</v>
      </c>
      <c r="R7" s="125"/>
      <c r="S7" s="16"/>
      <c r="T7" s="188"/>
      <c r="U7" s="502"/>
      <c r="V7" s="16"/>
      <c r="W7" s="495"/>
      <c r="X7" s="16"/>
      <c r="Y7" s="16"/>
      <c r="Z7" s="188"/>
      <c r="AA7" s="16"/>
      <c r="AB7" s="16"/>
      <c r="AC7" s="188"/>
      <c r="AD7" s="31"/>
      <c r="AE7" s="31"/>
      <c r="AF7" s="31"/>
      <c r="AG7" s="31"/>
      <c r="AH7" s="41"/>
      <c r="AI7" s="330"/>
      <c r="AJ7" s="43"/>
      <c r="AK7" s="44"/>
      <c r="AL7" s="45"/>
    </row>
    <row r="8" spans="1:38" s="1" customFormat="1" ht="76.5">
      <c r="A8" s="793"/>
      <c r="B8" s="793"/>
      <c r="C8" s="793"/>
      <c r="D8" s="793"/>
      <c r="E8" s="793"/>
      <c r="F8" s="793"/>
      <c r="G8" s="810"/>
      <c r="H8" s="793"/>
      <c r="I8" s="793"/>
      <c r="J8" s="813"/>
      <c r="K8" s="819"/>
      <c r="L8" s="78" t="s">
        <v>365</v>
      </c>
      <c r="M8" s="75" t="s">
        <v>366</v>
      </c>
      <c r="N8" s="68">
        <v>0.85</v>
      </c>
      <c r="O8" s="78" t="s">
        <v>333</v>
      </c>
      <c r="P8" s="78" t="s">
        <v>367</v>
      </c>
      <c r="Q8" s="475" t="s">
        <v>364</v>
      </c>
      <c r="R8" s="125"/>
      <c r="S8" s="16"/>
      <c r="T8" s="188"/>
      <c r="U8" s="491"/>
      <c r="V8" s="16"/>
      <c r="W8" s="495"/>
      <c r="X8" s="16"/>
      <c r="Y8" s="16"/>
      <c r="Z8" s="188"/>
      <c r="AA8" s="16"/>
      <c r="AB8" s="16"/>
      <c r="AC8" s="188"/>
      <c r="AD8" s="31"/>
      <c r="AE8" s="31"/>
      <c r="AF8" s="31"/>
      <c r="AG8" s="31"/>
      <c r="AH8" s="41"/>
      <c r="AI8" s="330"/>
      <c r="AJ8" s="43"/>
      <c r="AK8" s="44"/>
      <c r="AL8" s="45"/>
    </row>
    <row r="9" spans="1:38" s="1" customFormat="1" ht="51">
      <c r="A9" s="793"/>
      <c r="B9" s="794"/>
      <c r="C9" s="794"/>
      <c r="D9" s="794"/>
      <c r="E9" s="794"/>
      <c r="F9" s="794"/>
      <c r="G9" s="811"/>
      <c r="H9" s="794"/>
      <c r="I9" s="794"/>
      <c r="J9" s="809"/>
      <c r="K9" s="317" t="s">
        <v>368</v>
      </c>
      <c r="L9" s="318" t="s">
        <v>369</v>
      </c>
      <c r="M9" s="318" t="s">
        <v>370</v>
      </c>
      <c r="N9" s="172">
        <v>0.8</v>
      </c>
      <c r="O9" s="10" t="s">
        <v>371</v>
      </c>
      <c r="P9" s="10" t="s">
        <v>372</v>
      </c>
      <c r="Q9" s="15" t="s">
        <v>364</v>
      </c>
      <c r="R9" s="125"/>
      <c r="S9" s="16"/>
      <c r="T9" s="257"/>
      <c r="U9" s="497"/>
      <c r="V9" s="16"/>
      <c r="W9" s="501"/>
      <c r="X9" s="16"/>
      <c r="Y9" s="16"/>
      <c r="Z9" s="257"/>
      <c r="AA9" s="16"/>
      <c r="AB9" s="16"/>
      <c r="AC9" s="257"/>
      <c r="AD9" s="31"/>
      <c r="AE9" s="31"/>
      <c r="AF9" s="31"/>
      <c r="AG9" s="31"/>
      <c r="AH9" s="41"/>
      <c r="AI9" s="331"/>
      <c r="AJ9" s="43"/>
      <c r="AK9" s="44"/>
      <c r="AL9" s="45"/>
    </row>
    <row r="10" spans="1:38" s="1" customFormat="1" ht="99.75">
      <c r="A10" s="793"/>
      <c r="B10" s="535" t="s">
        <v>373</v>
      </c>
      <c r="C10" s="535" t="s">
        <v>125</v>
      </c>
      <c r="D10" s="535" t="s">
        <v>126</v>
      </c>
      <c r="E10" s="535" t="s">
        <v>127</v>
      </c>
      <c r="F10" s="535" t="s">
        <v>128</v>
      </c>
      <c r="G10" s="535" t="s">
        <v>129</v>
      </c>
      <c r="H10" s="535" t="s">
        <v>130</v>
      </c>
      <c r="I10" s="535" t="s">
        <v>131</v>
      </c>
      <c r="J10" s="536">
        <v>2</v>
      </c>
      <c r="K10" s="60" t="s">
        <v>374</v>
      </c>
      <c r="L10" s="197" t="s">
        <v>375</v>
      </c>
      <c r="M10" s="227" t="s">
        <v>376</v>
      </c>
      <c r="N10" s="255">
        <v>1</v>
      </c>
      <c r="O10" s="227" t="s">
        <v>323</v>
      </c>
      <c r="P10" s="227" t="s">
        <v>377</v>
      </c>
      <c r="Q10" s="15" t="s">
        <v>378</v>
      </c>
      <c r="R10" s="125"/>
      <c r="S10" s="16"/>
      <c r="T10" s="257"/>
      <c r="U10" s="502"/>
      <c r="V10" s="16"/>
      <c r="W10" s="508"/>
      <c r="X10" s="322"/>
      <c r="Y10" s="16"/>
      <c r="Z10" s="257"/>
      <c r="AA10" s="16"/>
      <c r="AB10" s="16"/>
      <c r="AC10" s="257"/>
      <c r="AD10" s="31"/>
      <c r="AE10" s="31"/>
      <c r="AF10" s="31"/>
      <c r="AG10" s="31"/>
      <c r="AH10" s="41"/>
      <c r="AI10" s="331"/>
      <c r="AJ10" s="43"/>
      <c r="AK10" s="44"/>
      <c r="AL10" s="45"/>
    </row>
    <row r="11" spans="1:38" s="1" customFormat="1" ht="89.25">
      <c r="A11" s="803" t="s">
        <v>273</v>
      </c>
      <c r="B11" s="805" t="s">
        <v>274</v>
      </c>
      <c r="C11" s="805" t="s">
        <v>275</v>
      </c>
      <c r="D11" s="806" t="s">
        <v>276</v>
      </c>
      <c r="E11" s="805" t="s">
        <v>277</v>
      </c>
      <c r="F11" s="805" t="s">
        <v>278</v>
      </c>
      <c r="G11" s="805">
        <v>2.86</v>
      </c>
      <c r="H11" s="806" t="s">
        <v>279</v>
      </c>
      <c r="I11" s="812" t="s">
        <v>280</v>
      </c>
      <c r="J11" s="814">
        <v>0.9</v>
      </c>
      <c r="K11" s="60" t="s">
        <v>379</v>
      </c>
      <c r="L11" s="197" t="s">
        <v>380</v>
      </c>
      <c r="M11" s="11" t="s">
        <v>381</v>
      </c>
      <c r="N11" s="12">
        <v>1</v>
      </c>
      <c r="O11" s="10" t="s">
        <v>333</v>
      </c>
      <c r="P11" s="226" t="s">
        <v>382</v>
      </c>
      <c r="Q11" s="323" t="s">
        <v>383</v>
      </c>
      <c r="R11" s="126"/>
      <c r="S11" s="16"/>
      <c r="T11" s="321"/>
      <c r="U11" s="505"/>
      <c r="V11" s="503"/>
      <c r="W11" s="321"/>
      <c r="X11" s="322"/>
      <c r="Y11" s="322"/>
      <c r="Z11" s="321"/>
      <c r="AA11" s="16"/>
      <c r="AB11" s="16"/>
      <c r="AC11" s="321"/>
      <c r="AD11" s="31"/>
      <c r="AE11" s="31"/>
      <c r="AF11" s="31"/>
      <c r="AG11" s="31"/>
      <c r="AH11" s="41"/>
      <c r="AI11" s="332"/>
      <c r="AJ11" s="43"/>
      <c r="AK11" s="44"/>
      <c r="AL11" s="45"/>
    </row>
    <row r="12" spans="1:38" s="1" customFormat="1" ht="56.25" customHeight="1">
      <c r="A12" s="804"/>
      <c r="B12" s="805"/>
      <c r="C12" s="805"/>
      <c r="D12" s="807"/>
      <c r="E12" s="805"/>
      <c r="F12" s="805"/>
      <c r="G12" s="805"/>
      <c r="H12" s="807"/>
      <c r="I12" s="807"/>
      <c r="J12" s="815"/>
      <c r="K12" s="610" t="s">
        <v>384</v>
      </c>
      <c r="L12" s="97" t="s">
        <v>385</v>
      </c>
      <c r="M12" s="164" t="s">
        <v>381</v>
      </c>
      <c r="N12" s="231">
        <v>0.8</v>
      </c>
      <c r="O12" s="10" t="s">
        <v>333</v>
      </c>
      <c r="P12" s="226" t="s">
        <v>386</v>
      </c>
      <c r="Q12" s="323" t="s">
        <v>383</v>
      </c>
      <c r="R12" s="126"/>
      <c r="S12" s="16"/>
      <c r="T12" s="321"/>
      <c r="U12" s="505"/>
      <c r="V12" s="503"/>
      <c r="W12" s="321"/>
      <c r="X12" s="322"/>
      <c r="Y12" s="322"/>
      <c r="Z12" s="321"/>
      <c r="AA12" s="16"/>
      <c r="AB12" s="16"/>
      <c r="AC12" s="321"/>
      <c r="AD12" s="31"/>
      <c r="AE12" s="31"/>
      <c r="AF12" s="31"/>
      <c r="AG12" s="31"/>
      <c r="AH12" s="41"/>
      <c r="AI12" s="332"/>
      <c r="AJ12" s="43"/>
      <c r="AK12" s="44"/>
      <c r="AL12" s="45"/>
    </row>
    <row r="13" spans="1:38" s="1" customFormat="1" ht="76.5">
      <c r="A13" s="804"/>
      <c r="B13" s="805"/>
      <c r="C13" s="805"/>
      <c r="D13" s="807"/>
      <c r="E13" s="805"/>
      <c r="F13" s="805"/>
      <c r="G13" s="805"/>
      <c r="H13" s="807"/>
      <c r="I13" s="807"/>
      <c r="J13" s="816"/>
      <c r="K13" s="102" t="s">
        <v>387</v>
      </c>
      <c r="L13" s="102" t="s">
        <v>388</v>
      </c>
      <c r="M13" s="102" t="s">
        <v>389</v>
      </c>
      <c r="N13" s="231">
        <v>0.8</v>
      </c>
      <c r="O13" s="101" t="s">
        <v>333</v>
      </c>
      <c r="P13" s="319" t="s">
        <v>390</v>
      </c>
      <c r="Q13" s="324" t="s">
        <v>391</v>
      </c>
      <c r="R13" s="125"/>
      <c r="S13" s="16"/>
      <c r="T13" s="325"/>
      <c r="U13" s="126"/>
      <c r="V13" s="16"/>
      <c r="W13" s="500"/>
      <c r="X13" s="322"/>
      <c r="Y13" s="16"/>
      <c r="Z13" s="321"/>
      <c r="AA13" s="16"/>
      <c r="AB13" s="16"/>
      <c r="AC13" s="321"/>
      <c r="AD13" s="31"/>
      <c r="AE13" s="31"/>
      <c r="AF13" s="31"/>
      <c r="AG13" s="31"/>
      <c r="AH13" s="41"/>
      <c r="AI13" s="42"/>
      <c r="AJ13" s="43"/>
      <c r="AK13" s="44"/>
      <c r="AL13" s="45"/>
    </row>
    <row r="14" spans="1:38" s="1" customFormat="1" ht="75" customHeight="1">
      <c r="A14" s="804"/>
      <c r="B14" s="805"/>
      <c r="C14" s="805"/>
      <c r="D14" s="808"/>
      <c r="E14" s="805"/>
      <c r="F14" s="805"/>
      <c r="G14" s="805"/>
      <c r="H14" s="808"/>
      <c r="I14" s="808"/>
      <c r="J14" s="817"/>
      <c r="K14" s="11" t="s">
        <v>392</v>
      </c>
      <c r="L14" s="57" t="s">
        <v>393</v>
      </c>
      <c r="M14" s="57" t="s">
        <v>394</v>
      </c>
      <c r="N14" s="57" t="s">
        <v>395</v>
      </c>
      <c r="O14" s="57" t="s">
        <v>362</v>
      </c>
      <c r="P14" s="559" t="s">
        <v>396</v>
      </c>
      <c r="Q14" s="15" t="s">
        <v>391</v>
      </c>
      <c r="R14" s="125"/>
      <c r="S14" s="16"/>
      <c r="T14" s="321"/>
      <c r="U14" s="126"/>
      <c r="V14" s="16"/>
      <c r="W14" s="321"/>
      <c r="X14" s="16"/>
      <c r="Y14" s="16"/>
      <c r="Z14" s="321"/>
      <c r="AA14" s="16"/>
      <c r="AB14" s="16"/>
      <c r="AC14" s="321"/>
      <c r="AD14" s="31"/>
      <c r="AE14" s="31"/>
      <c r="AF14" s="31"/>
      <c r="AG14" s="31"/>
      <c r="AH14" s="41"/>
      <c r="AI14" s="42"/>
      <c r="AJ14" s="43"/>
      <c r="AK14" s="44"/>
      <c r="AL14" s="45"/>
    </row>
    <row r="15" spans="1:38" s="1" customFormat="1" ht="51">
      <c r="A15" s="804"/>
      <c r="B15" s="805"/>
      <c r="C15" s="805"/>
      <c r="D15" s="805" t="s">
        <v>282</v>
      </c>
      <c r="E15" s="805"/>
      <c r="F15" s="805"/>
      <c r="G15" s="805"/>
      <c r="H15" s="805" t="s">
        <v>283</v>
      </c>
      <c r="I15" s="805" t="s">
        <v>284</v>
      </c>
      <c r="J15" s="806">
        <v>2.58</v>
      </c>
      <c r="K15" s="11" t="s">
        <v>397</v>
      </c>
      <c r="L15" s="10" t="s">
        <v>398</v>
      </c>
      <c r="M15" s="11" t="s">
        <v>399</v>
      </c>
      <c r="N15" s="231" t="s">
        <v>112</v>
      </c>
      <c r="O15" s="227" t="s">
        <v>333</v>
      </c>
      <c r="P15" s="10" t="s">
        <v>400</v>
      </c>
      <c r="Q15" s="15" t="s">
        <v>391</v>
      </c>
      <c r="R15" s="326"/>
      <c r="S15" s="16"/>
      <c r="T15" s="327"/>
      <c r="U15" s="126"/>
      <c r="V15" s="499"/>
      <c r="W15" s="327"/>
      <c r="X15" s="16"/>
      <c r="Y15" s="16"/>
      <c r="Z15" s="327"/>
      <c r="AA15" s="16"/>
      <c r="AB15" s="16"/>
      <c r="AC15" s="327"/>
      <c r="AD15" s="31"/>
      <c r="AE15" s="31"/>
      <c r="AF15" s="31"/>
      <c r="AG15" s="31"/>
      <c r="AH15" s="41"/>
      <c r="AI15" s="42"/>
      <c r="AJ15" s="43"/>
      <c r="AK15" s="44"/>
      <c r="AL15" s="45"/>
    </row>
    <row r="16" spans="1:38" s="1" customFormat="1" ht="43.5" customHeight="1">
      <c r="A16" s="804"/>
      <c r="B16" s="805"/>
      <c r="C16" s="805"/>
      <c r="D16" s="805"/>
      <c r="E16" s="805"/>
      <c r="F16" s="805"/>
      <c r="G16" s="805"/>
      <c r="H16" s="805"/>
      <c r="I16" s="805"/>
      <c r="J16" s="807"/>
      <c r="K16" s="11" t="s">
        <v>401</v>
      </c>
      <c r="L16" s="10" t="s">
        <v>402</v>
      </c>
      <c r="M16" s="10" t="s">
        <v>402</v>
      </c>
      <c r="N16" s="539">
        <v>1</v>
      </c>
      <c r="O16" s="97" t="s">
        <v>323</v>
      </c>
      <c r="P16" s="55" t="s">
        <v>403</v>
      </c>
      <c r="Q16" s="15" t="s">
        <v>391</v>
      </c>
      <c r="R16" s="326"/>
      <c r="S16" s="16"/>
      <c r="T16" s="327"/>
      <c r="U16" s="126"/>
      <c r="V16" s="499"/>
      <c r="W16" s="327"/>
      <c r="X16" s="16"/>
      <c r="Y16" s="16"/>
      <c r="Z16" s="327"/>
      <c r="AA16" s="16"/>
      <c r="AB16" s="16"/>
      <c r="AC16" s="327"/>
      <c r="AD16" s="31"/>
      <c r="AE16" s="31"/>
      <c r="AF16" s="31"/>
      <c r="AG16" s="31"/>
      <c r="AH16" s="41"/>
      <c r="AI16" s="538"/>
      <c r="AJ16" s="43"/>
      <c r="AK16" s="44"/>
      <c r="AL16" s="45"/>
    </row>
    <row r="17" spans="1:38" s="1" customFormat="1" ht="38.25">
      <c r="A17" s="804"/>
      <c r="B17" s="805"/>
      <c r="C17" s="805"/>
      <c r="D17" s="805"/>
      <c r="E17" s="805"/>
      <c r="F17" s="805"/>
      <c r="G17" s="805"/>
      <c r="H17" s="805"/>
      <c r="I17" s="805"/>
      <c r="J17" s="808"/>
      <c r="K17" s="11" t="s">
        <v>404</v>
      </c>
      <c r="L17" s="10" t="s">
        <v>405</v>
      </c>
      <c r="M17" s="11" t="s">
        <v>406</v>
      </c>
      <c r="N17" s="320">
        <v>1</v>
      </c>
      <c r="O17" s="101" t="s">
        <v>323</v>
      </c>
      <c r="P17" s="10" t="s">
        <v>407</v>
      </c>
      <c r="Q17" s="328" t="s">
        <v>391</v>
      </c>
      <c r="R17" s="125"/>
      <c r="S17" s="16"/>
      <c r="T17" s="329"/>
      <c r="U17" s="126"/>
      <c r="V17" s="16"/>
      <c r="W17" s="329"/>
      <c r="X17" s="16"/>
      <c r="Y17" s="16"/>
      <c r="Z17" s="329"/>
      <c r="AA17" s="16"/>
      <c r="AB17" s="16"/>
      <c r="AC17" s="329"/>
      <c r="AD17" s="31"/>
      <c r="AE17" s="31"/>
      <c r="AF17" s="31"/>
      <c r="AG17" s="31"/>
      <c r="AH17" s="41"/>
      <c r="AI17" s="333"/>
      <c r="AJ17" s="43"/>
      <c r="AK17" s="44"/>
      <c r="AL17" s="45"/>
    </row>
    <row r="18" spans="1:38" ht="45.6" customHeight="1" thickBot="1">
      <c r="A18" s="665" t="s">
        <v>350</v>
      </c>
      <c r="B18" s="666"/>
      <c r="C18" s="666"/>
      <c r="D18" s="666"/>
      <c r="E18" s="666"/>
      <c r="F18" s="666"/>
      <c r="G18" s="666"/>
      <c r="H18" s="666"/>
      <c r="I18" s="666"/>
      <c r="J18" s="666"/>
      <c r="K18" s="666"/>
      <c r="L18" s="666"/>
      <c r="M18" s="666"/>
      <c r="N18" s="666"/>
      <c r="O18" s="666"/>
      <c r="P18" s="775"/>
      <c r="Q18" s="152" t="s">
        <v>351</v>
      </c>
      <c r="R18" s="19"/>
      <c r="S18" s="20"/>
      <c r="T18" s="669" t="str">
        <f>IFERROR(AVERAGE(#REF!),"-")</f>
        <v>-</v>
      </c>
      <c r="U18" s="19"/>
      <c r="V18" s="20"/>
      <c r="W18" s="669" t="str">
        <f>IFERROR(AVERAGE(#REF!),"-")</f>
        <v>-</v>
      </c>
      <c r="X18" s="19"/>
      <c r="Y18" s="20"/>
      <c r="Z18" s="669" t="str">
        <f>IFERROR(AVERAGE(#REF!),"-")</f>
        <v>-</v>
      </c>
      <c r="AA18" s="19"/>
      <c r="AB18" s="20"/>
      <c r="AC18" s="669" t="str">
        <f>IFERROR(AVERAGE(#REF!),"-")</f>
        <v>-</v>
      </c>
      <c r="AD18" s="32" t="str">
        <f>IFERROR(AVERAGE(AD7:AD17),"-")</f>
        <v>-</v>
      </c>
      <c r="AE18" s="33" t="str">
        <f>IFERROR(AVERAGE(AE7:AE17),"-")</f>
        <v>-</v>
      </c>
      <c r="AF18" s="33" t="str">
        <f>IFERROR(AVERAGE(AF7:AF17),"-")</f>
        <v>-</v>
      </c>
      <c r="AG18" s="33" t="str">
        <f>IFERROR(AVERAGE(AG7:AG17),"-")</f>
        <v>-</v>
      </c>
      <c r="AH18" s="678" t="str">
        <f>IFERROR(AVERAGE(AH7:AH17),"-")</f>
        <v>-</v>
      </c>
      <c r="AI18" s="47"/>
      <c r="AJ18" s="48"/>
      <c r="AK18" s="49"/>
      <c r="AL18" s="50"/>
    </row>
    <row r="19" spans="1:38" ht="25.5">
      <c r="R19" s="21"/>
      <c r="S19" s="22" t="s">
        <v>352</v>
      </c>
      <c r="T19" s="670"/>
      <c r="U19" s="21"/>
      <c r="V19" s="22" t="s">
        <v>353</v>
      </c>
      <c r="W19" s="670"/>
      <c r="X19" s="34"/>
      <c r="Y19" s="35" t="s">
        <v>354</v>
      </c>
      <c r="Z19" s="670"/>
      <c r="AA19" s="21"/>
      <c r="AB19" s="22" t="s">
        <v>355</v>
      </c>
      <c r="AC19" s="670"/>
      <c r="AD19" s="36"/>
      <c r="AE19" s="34"/>
      <c r="AF19" s="21"/>
      <c r="AG19" s="51" t="s">
        <v>356</v>
      </c>
      <c r="AH19" s="679"/>
    </row>
    <row r="20" spans="1:38" ht="15">
      <c r="M20" s="14"/>
      <c r="N20" s="14"/>
      <c r="O20" s="14"/>
      <c r="P20" s="23"/>
      <c r="Q20" s="24"/>
      <c r="T20" s="25"/>
      <c r="Z20" s="25"/>
    </row>
    <row r="21" spans="1:38" ht="15">
      <c r="M21"/>
      <c r="N21"/>
      <c r="O21"/>
      <c r="P21" s="26"/>
      <c r="Q21" s="27"/>
      <c r="T21" s="25"/>
      <c r="Z21" s="25"/>
    </row>
    <row r="22" spans="1:38" ht="15">
      <c r="M22"/>
      <c r="N22"/>
      <c r="O22"/>
      <c r="P22" s="26"/>
      <c r="Q22" s="27"/>
      <c r="T22" s="25"/>
      <c r="Z22" s="25"/>
    </row>
    <row r="23" spans="1:38" ht="15">
      <c r="M23"/>
      <c r="N23"/>
      <c r="O23"/>
      <c r="P23" s="26"/>
      <c r="Q23" s="27"/>
      <c r="T23" s="25"/>
      <c r="Z23" s="25"/>
    </row>
    <row r="24" spans="1:38" ht="15">
      <c r="M24"/>
      <c r="N24"/>
      <c r="O24"/>
      <c r="P24" s="26"/>
      <c r="Q24" s="27"/>
      <c r="T24" s="25"/>
      <c r="Z24" s="25"/>
    </row>
    <row r="25" spans="1:38" ht="15">
      <c r="M25"/>
      <c r="N25"/>
      <c r="O25"/>
      <c r="P25" s="26"/>
      <c r="Q25" s="27"/>
      <c r="T25" s="25"/>
      <c r="Z25" s="25"/>
    </row>
    <row r="26" spans="1:38" ht="15">
      <c r="M26"/>
      <c r="N26"/>
      <c r="O26"/>
      <c r="P26" s="26"/>
      <c r="Q26" s="27"/>
      <c r="T26" s="25"/>
      <c r="Z26" s="25"/>
    </row>
    <row r="27" spans="1:38" ht="15">
      <c r="M27"/>
      <c r="N27"/>
      <c r="O27"/>
      <c r="P27" s="26"/>
      <c r="Q27" s="27"/>
      <c r="T27" s="25"/>
      <c r="Z27" s="25"/>
    </row>
    <row r="28" spans="1:38">
      <c r="T28" s="25"/>
      <c r="Z28" s="25"/>
    </row>
    <row r="29" spans="1:38">
      <c r="Q29" s="28"/>
      <c r="T29" s="25"/>
      <c r="W29" s="25"/>
      <c r="Z29" s="25"/>
    </row>
    <row r="30" spans="1:38">
      <c r="Q30" s="25"/>
      <c r="T30" s="25"/>
      <c r="W30" s="25"/>
      <c r="Z30" s="25"/>
    </row>
  </sheetData>
  <mergeCells count="72">
    <mergeCell ref="AB5:AB6"/>
    <mergeCell ref="AC5:AC6"/>
    <mergeCell ref="AC18:AC19"/>
    <mergeCell ref="AH18:AH19"/>
    <mergeCell ref="AI4:AL5"/>
    <mergeCell ref="X5:X6"/>
    <mergeCell ref="Y5:Y6"/>
    <mergeCell ref="Z5:Z6"/>
    <mergeCell ref="Z18:Z19"/>
    <mergeCell ref="AA5:AA6"/>
    <mergeCell ref="T18:T19"/>
    <mergeCell ref="U5:U6"/>
    <mergeCell ref="V5:V6"/>
    <mergeCell ref="W5:W6"/>
    <mergeCell ref="W18:W19"/>
    <mergeCell ref="J7:J9"/>
    <mergeCell ref="J11:J14"/>
    <mergeCell ref="J15:J17"/>
    <mergeCell ref="K5:K6"/>
    <mergeCell ref="K7:K8"/>
    <mergeCell ref="H7:H9"/>
    <mergeCell ref="H11:H14"/>
    <mergeCell ref="H15:H17"/>
    <mergeCell ref="I7:I9"/>
    <mergeCell ref="I11:I14"/>
    <mergeCell ref="I15:I17"/>
    <mergeCell ref="E11:E17"/>
    <mergeCell ref="F7:F9"/>
    <mergeCell ref="F11:F17"/>
    <mergeCell ref="G5:G6"/>
    <mergeCell ref="G7:G9"/>
    <mergeCell ref="G11:G17"/>
    <mergeCell ref="A18:P18"/>
    <mergeCell ref="A5:A6"/>
    <mergeCell ref="A7:A10"/>
    <mergeCell ref="A11:A17"/>
    <mergeCell ref="B5:B6"/>
    <mergeCell ref="B7:B9"/>
    <mergeCell ref="B11:B17"/>
    <mergeCell ref="C5:C6"/>
    <mergeCell ref="C7:C9"/>
    <mergeCell ref="C11:C17"/>
    <mergeCell ref="D5:D6"/>
    <mergeCell ref="D7:D9"/>
    <mergeCell ref="D11:D14"/>
    <mergeCell ref="D15:D17"/>
    <mergeCell ref="E5:E6"/>
    <mergeCell ref="E7:E9"/>
    <mergeCell ref="A4:J4"/>
    <mergeCell ref="K4:Q4"/>
    <mergeCell ref="R4:AC4"/>
    <mergeCell ref="AD4:AH4"/>
    <mergeCell ref="AD5:AH5"/>
    <mergeCell ref="F5:F6"/>
    <mergeCell ref="H5:H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A1:B1"/>
    <mergeCell ref="D1:AI1"/>
    <mergeCell ref="D2:AI2"/>
    <mergeCell ref="D3:AI3"/>
    <mergeCell ref="AJ3:AL3"/>
    <mergeCell ref="C2:C3"/>
    <mergeCell ref="AJ1:AL2"/>
    <mergeCell ref="A2:B3"/>
  </mergeCells>
  <conditionalFormatting sqref="AD7:AH17">
    <cfRule type="cellIs" dxfId="127" priority="1" operator="lessThan">
      <formula>0.6</formula>
    </cfRule>
    <cfRule type="cellIs" dxfId="126" priority="2" operator="between">
      <formula>60%</formula>
      <formula>79%</formula>
    </cfRule>
    <cfRule type="cellIs" dxfId="125" priority="3" operator="between">
      <formula>80%</formula>
      <formula>100%</formula>
    </cfRule>
  </conditionalFormatting>
  <conditionalFormatting sqref="AH18">
    <cfRule type="cellIs" dxfId="124" priority="7" operator="lessThan">
      <formula>0.6</formula>
    </cfRule>
    <cfRule type="cellIs" dxfId="123" priority="8" operator="between">
      <formula>60%</formula>
      <formula>79%</formula>
    </cfRule>
    <cfRule type="cellIs" dxfId="122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6"/>
  <dimension ref="A1:AL26"/>
  <sheetViews>
    <sheetView zoomScale="70" zoomScaleNormal="70" workbookViewId="0">
      <selection activeCell="N9" sqref="N9:N10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3.42578125" style="2" customWidth="1"/>
    <col min="8" max="9" width="31" style="2" customWidth="1"/>
    <col min="10" max="10" width="12.5703125" style="2" customWidth="1"/>
    <col min="11" max="11" width="37.140625" style="2" customWidth="1"/>
    <col min="12" max="12" width="16.85546875" style="2" customWidth="1"/>
    <col min="13" max="13" width="28.28515625" style="2" customWidth="1"/>
    <col min="14" max="14" width="12.85546875" style="2" customWidth="1"/>
    <col min="15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20.4257812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93.85546875" style="307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408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5" customHeight="1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658" t="s">
        <v>22</v>
      </c>
      <c r="L5" s="658" t="s">
        <v>25</v>
      </c>
      <c r="M5" s="658" t="s">
        <v>303</v>
      </c>
      <c r="N5" s="658" t="s">
        <v>28</v>
      </c>
      <c r="O5" s="658" t="s">
        <v>30</v>
      </c>
      <c r="P5" s="658" t="s">
        <v>304</v>
      </c>
      <c r="Q5" s="660" t="s">
        <v>32</v>
      </c>
      <c r="R5" s="820" t="s">
        <v>34</v>
      </c>
      <c r="S5" s="820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820" t="s">
        <v>34</v>
      </c>
      <c r="Y5" s="820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35.25" customHeight="1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659"/>
      <c r="L6" s="659"/>
      <c r="M6" s="659"/>
      <c r="N6" s="659"/>
      <c r="O6" s="659"/>
      <c r="P6" s="659"/>
      <c r="Q6" s="661"/>
      <c r="R6" s="821"/>
      <c r="S6" s="821"/>
      <c r="T6" s="649"/>
      <c r="U6" s="640"/>
      <c r="V6" s="640"/>
      <c r="W6" s="649"/>
      <c r="X6" s="821"/>
      <c r="Y6" s="821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14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80.25" customHeight="1">
      <c r="A7" s="52" t="s">
        <v>88</v>
      </c>
      <c r="B7" s="76" t="s">
        <v>89</v>
      </c>
      <c r="C7" s="92" t="s">
        <v>90</v>
      </c>
      <c r="D7" s="308" t="s">
        <v>91</v>
      </c>
      <c r="E7" s="66" t="s">
        <v>92</v>
      </c>
      <c r="F7" s="224" t="s">
        <v>93</v>
      </c>
      <c r="G7" s="93" t="s">
        <v>94</v>
      </c>
      <c r="H7" s="229" t="s">
        <v>95</v>
      </c>
      <c r="I7" s="229" t="s">
        <v>96</v>
      </c>
      <c r="J7" s="208">
        <v>0.7</v>
      </c>
      <c r="K7" s="309" t="s">
        <v>409</v>
      </c>
      <c r="L7" s="240" t="s">
        <v>410</v>
      </c>
      <c r="M7" s="162" t="s">
        <v>411</v>
      </c>
      <c r="N7" s="225">
        <v>0.7</v>
      </c>
      <c r="O7" s="193" t="s">
        <v>333</v>
      </c>
      <c r="P7" s="240" t="s">
        <v>412</v>
      </c>
      <c r="Q7" s="15" t="s">
        <v>413</v>
      </c>
      <c r="R7" s="312"/>
      <c r="S7" s="260"/>
      <c r="T7" s="305"/>
      <c r="U7" s="126"/>
      <c r="V7" s="16"/>
      <c r="W7" s="195"/>
      <c r="X7" s="312"/>
      <c r="Y7" s="16"/>
      <c r="Z7" s="195"/>
      <c r="AA7" s="16"/>
      <c r="AB7" s="16"/>
      <c r="AC7" s="195"/>
      <c r="AD7" s="31"/>
      <c r="AE7" s="31"/>
      <c r="AF7" s="31"/>
      <c r="AG7" s="31"/>
      <c r="AH7" s="41"/>
      <c r="AI7" s="275"/>
      <c r="AJ7" s="43"/>
      <c r="AK7" s="44"/>
      <c r="AL7" s="45"/>
    </row>
    <row r="8" spans="1:38" s="1" customFormat="1" ht="111" customHeight="1">
      <c r="A8" s="3" t="s">
        <v>98</v>
      </c>
      <c r="B8" s="3" t="s">
        <v>358</v>
      </c>
      <c r="C8" s="3" t="s">
        <v>100</v>
      </c>
      <c r="D8" s="3" t="s">
        <v>118</v>
      </c>
      <c r="E8" s="529" t="s">
        <v>119</v>
      </c>
      <c r="F8" s="530" t="s">
        <v>120</v>
      </c>
      <c r="G8" s="464">
        <v>0.9</v>
      </c>
      <c r="H8" s="531" t="s">
        <v>121</v>
      </c>
      <c r="I8" s="531" t="s">
        <v>122</v>
      </c>
      <c r="J8" s="310">
        <v>0.45</v>
      </c>
      <c r="K8" s="311" t="s">
        <v>414</v>
      </c>
      <c r="L8" s="11" t="s">
        <v>415</v>
      </c>
      <c r="M8" s="240" t="s">
        <v>416</v>
      </c>
      <c r="N8" s="12">
        <v>1</v>
      </c>
      <c r="O8" s="10" t="s">
        <v>333</v>
      </c>
      <c r="P8" s="12" t="s">
        <v>417</v>
      </c>
      <c r="Q8" s="15" t="s">
        <v>418</v>
      </c>
      <c r="R8" s="312"/>
      <c r="S8" s="16"/>
      <c r="T8" s="188"/>
      <c r="U8" s="43"/>
      <c r="V8" s="16"/>
      <c r="W8" s="188"/>
      <c r="X8" s="312"/>
      <c r="Y8" s="16"/>
      <c r="Z8" s="188"/>
      <c r="AA8" s="16"/>
      <c r="AB8" s="16"/>
      <c r="AC8" s="188"/>
      <c r="AD8" s="31"/>
      <c r="AE8" s="31"/>
      <c r="AF8" s="31"/>
      <c r="AG8" s="31"/>
      <c r="AH8" s="41"/>
      <c r="AI8" s="216"/>
      <c r="AJ8" s="43"/>
      <c r="AK8" s="44"/>
      <c r="AL8" s="45"/>
    </row>
    <row r="9" spans="1:38" s="1" customFormat="1" ht="111" customHeight="1">
      <c r="A9" s="825" t="s">
        <v>166</v>
      </c>
      <c r="B9" s="825" t="s">
        <v>174</v>
      </c>
      <c r="C9" s="825" t="s">
        <v>175</v>
      </c>
      <c r="D9" s="825" t="s">
        <v>176</v>
      </c>
      <c r="E9" s="825" t="s">
        <v>92</v>
      </c>
      <c r="F9" s="825" t="s">
        <v>177</v>
      </c>
      <c r="G9" s="825" t="s">
        <v>94</v>
      </c>
      <c r="H9" s="825" t="s">
        <v>172</v>
      </c>
      <c r="I9" s="825" t="s">
        <v>161</v>
      </c>
      <c r="J9" s="826">
        <v>0.6</v>
      </c>
      <c r="K9" s="825" t="s">
        <v>419</v>
      </c>
      <c r="L9" s="520" t="s">
        <v>420</v>
      </c>
      <c r="M9" s="11" t="s">
        <v>421</v>
      </c>
      <c r="N9" s="12" t="s">
        <v>422</v>
      </c>
      <c r="O9" s="10" t="s">
        <v>333</v>
      </c>
      <c r="P9" s="10" t="s">
        <v>423</v>
      </c>
      <c r="Q9" s="15" t="s">
        <v>418</v>
      </c>
      <c r="R9" s="16"/>
      <c r="S9" s="16"/>
      <c r="T9" s="290"/>
      <c r="U9" s="482"/>
      <c r="V9" s="482"/>
      <c r="W9" s="483"/>
      <c r="X9" s="16"/>
      <c r="Y9" s="16"/>
      <c r="Z9" s="17"/>
      <c r="AA9" s="16"/>
      <c r="AB9" s="16"/>
      <c r="AC9" s="290"/>
      <c r="AD9" s="31"/>
      <c r="AE9" s="31"/>
      <c r="AF9" s="31"/>
      <c r="AG9" s="31"/>
      <c r="AH9" s="41"/>
      <c r="AI9" s="250"/>
      <c r="AJ9" s="43"/>
      <c r="AK9" s="44"/>
      <c r="AL9" s="45"/>
    </row>
    <row r="10" spans="1:38" s="1" customFormat="1" ht="111" customHeight="1">
      <c r="A10" s="825"/>
      <c r="B10" s="825"/>
      <c r="C10" s="825"/>
      <c r="D10" s="650"/>
      <c r="E10" s="650"/>
      <c r="F10" s="650"/>
      <c r="G10" s="650"/>
      <c r="H10" s="650"/>
      <c r="I10" s="650"/>
      <c r="J10" s="662"/>
      <c r="K10" s="825"/>
      <c r="L10" s="228" t="s">
        <v>424</v>
      </c>
      <c r="M10" s="11" t="s">
        <v>425</v>
      </c>
      <c r="N10" s="12" t="s">
        <v>94</v>
      </c>
      <c r="O10" s="10" t="s">
        <v>333</v>
      </c>
      <c r="P10" s="227" t="s">
        <v>426</v>
      </c>
      <c r="Q10" s="15" t="s">
        <v>418</v>
      </c>
      <c r="R10" s="16"/>
      <c r="S10" s="16"/>
      <c r="T10" s="526"/>
      <c r="U10" s="482"/>
      <c r="V10" s="482"/>
      <c r="W10" s="527"/>
      <c r="X10" s="16"/>
      <c r="Y10" s="16"/>
      <c r="Z10" s="337"/>
      <c r="AA10" s="16"/>
      <c r="AB10" s="16"/>
      <c r="AC10" s="526"/>
      <c r="AD10" s="31"/>
      <c r="AE10" s="31"/>
      <c r="AF10" s="31"/>
      <c r="AG10" s="31"/>
      <c r="AH10" s="41"/>
      <c r="AI10" s="250"/>
      <c r="AJ10" s="43"/>
      <c r="AK10" s="44"/>
      <c r="AL10" s="45"/>
    </row>
    <row r="11" spans="1:38" s="1" customFormat="1" ht="108" customHeight="1">
      <c r="A11" s="794" t="s">
        <v>179</v>
      </c>
      <c r="B11" s="794" t="s">
        <v>180</v>
      </c>
      <c r="C11" s="804" t="s">
        <v>181</v>
      </c>
      <c r="D11" s="777" t="s">
        <v>182</v>
      </c>
      <c r="E11" s="777" t="s">
        <v>183</v>
      </c>
      <c r="F11" s="777" t="s">
        <v>184</v>
      </c>
      <c r="G11" s="777" t="s">
        <v>185</v>
      </c>
      <c r="H11" s="777" t="s">
        <v>186</v>
      </c>
      <c r="I11" s="777" t="s">
        <v>187</v>
      </c>
      <c r="J11" s="827" t="s">
        <v>185</v>
      </c>
      <c r="K11" s="532" t="s">
        <v>427</v>
      </c>
      <c r="L11" s="164" t="s">
        <v>428</v>
      </c>
      <c r="M11" s="11" t="s">
        <v>428</v>
      </c>
      <c r="N11" s="255">
        <v>1</v>
      </c>
      <c r="O11" s="10" t="s">
        <v>333</v>
      </c>
      <c r="P11" s="157" t="s">
        <v>429</v>
      </c>
      <c r="Q11" s="15" t="s">
        <v>418</v>
      </c>
      <c r="R11" s="312"/>
      <c r="S11" s="16"/>
      <c r="T11" s="313"/>
      <c r="U11" s="43"/>
      <c r="V11" s="16"/>
      <c r="W11" s="313"/>
      <c r="X11" s="312"/>
      <c r="Y11" s="16"/>
      <c r="Z11" s="313"/>
      <c r="AA11" s="16"/>
      <c r="AB11" s="16"/>
      <c r="AC11" s="313"/>
      <c r="AD11" s="31"/>
      <c r="AE11" s="31"/>
      <c r="AF11" s="31"/>
      <c r="AG11" s="31"/>
      <c r="AH11" s="41"/>
      <c r="AI11" s="215"/>
      <c r="AJ11" s="43"/>
      <c r="AK11" s="44"/>
      <c r="AL11" s="45"/>
    </row>
    <row r="12" spans="1:38" s="1" customFormat="1" ht="108" customHeight="1">
      <c r="A12" s="673"/>
      <c r="B12" s="673"/>
      <c r="C12" s="804"/>
      <c r="D12" s="777"/>
      <c r="E12" s="777"/>
      <c r="F12" s="777"/>
      <c r="G12" s="777"/>
      <c r="H12" s="777"/>
      <c r="I12" s="777"/>
      <c r="J12" s="827"/>
      <c r="K12" s="73" t="s">
        <v>430</v>
      </c>
      <c r="L12" s="164" t="s">
        <v>431</v>
      </c>
      <c r="M12" s="11" t="s">
        <v>431</v>
      </c>
      <c r="N12" s="255">
        <v>1</v>
      </c>
      <c r="O12" s="227" t="s">
        <v>333</v>
      </c>
      <c r="P12" s="157" t="s">
        <v>432</v>
      </c>
      <c r="Q12" s="15" t="s">
        <v>418</v>
      </c>
      <c r="R12" s="312"/>
      <c r="S12" s="16"/>
      <c r="T12" s="313"/>
      <c r="U12" s="528"/>
      <c r="V12" s="16"/>
      <c r="W12" s="313"/>
      <c r="X12" s="312"/>
      <c r="Y12" s="16"/>
      <c r="Z12" s="313"/>
      <c r="AA12" s="16"/>
      <c r="AB12" s="16"/>
      <c r="AC12" s="313"/>
      <c r="AD12" s="31"/>
      <c r="AE12" s="31"/>
      <c r="AF12" s="31"/>
      <c r="AG12" s="31"/>
      <c r="AH12" s="41"/>
      <c r="AI12" s="215"/>
      <c r="AJ12" s="43"/>
      <c r="AK12" s="44"/>
      <c r="AL12" s="45"/>
    </row>
    <row r="13" spans="1:38" s="1" customFormat="1" ht="81" customHeight="1">
      <c r="A13" s="673"/>
      <c r="B13" s="673"/>
      <c r="C13" s="823"/>
      <c r="D13" s="64" t="s">
        <v>195</v>
      </c>
      <c r="E13" s="63" t="s">
        <v>196</v>
      </c>
      <c r="F13" s="63" t="s">
        <v>197</v>
      </c>
      <c r="G13" s="72">
        <v>0.35</v>
      </c>
      <c r="H13" s="62" t="s">
        <v>198</v>
      </c>
      <c r="I13" s="62" t="s">
        <v>187</v>
      </c>
      <c r="J13" s="72">
        <v>0.8</v>
      </c>
      <c r="K13" s="533" t="s">
        <v>433</v>
      </c>
      <c r="L13" s="10" t="s">
        <v>434</v>
      </c>
      <c r="M13" s="11" t="s">
        <v>435</v>
      </c>
      <c r="N13" s="12">
        <v>0.9</v>
      </c>
      <c r="O13" s="157" t="s">
        <v>333</v>
      </c>
      <c r="P13" s="10" t="s">
        <v>436</v>
      </c>
      <c r="Q13" s="15" t="s">
        <v>418</v>
      </c>
      <c r="R13" s="312"/>
      <c r="S13" s="16"/>
      <c r="T13" s="188"/>
      <c r="U13" s="126"/>
      <c r="V13" s="16"/>
      <c r="W13" s="188"/>
      <c r="X13" s="312"/>
      <c r="Y13" s="16"/>
      <c r="Z13" s="188"/>
      <c r="AA13" s="16"/>
      <c r="AB13" s="16"/>
      <c r="AC13" s="188"/>
      <c r="AD13" s="31"/>
      <c r="AE13" s="31"/>
      <c r="AF13" s="31"/>
      <c r="AG13" s="31"/>
      <c r="AH13" s="41"/>
      <c r="AI13" s="315"/>
      <c r="AJ13" s="43"/>
      <c r="AK13" s="44"/>
      <c r="AL13" s="45"/>
    </row>
    <row r="14" spans="1:38" ht="45.6" customHeight="1">
      <c r="A14" s="665" t="s">
        <v>350</v>
      </c>
      <c r="B14" s="666"/>
      <c r="C14" s="666"/>
      <c r="D14" s="666"/>
      <c r="E14" s="666"/>
      <c r="F14" s="666"/>
      <c r="G14" s="666"/>
      <c r="H14" s="666"/>
      <c r="I14" s="666"/>
      <c r="J14" s="666"/>
      <c r="K14" s="667"/>
      <c r="L14" s="667"/>
      <c r="M14" s="667"/>
      <c r="N14" s="667"/>
      <c r="O14" s="667"/>
      <c r="P14" s="668"/>
      <c r="Q14" s="18" t="s">
        <v>351</v>
      </c>
      <c r="R14" s="19"/>
      <c r="S14" s="20"/>
      <c r="T14" s="669" t="str">
        <f>IFERROR(AVERAGE(T7:T7),"-")</f>
        <v>-</v>
      </c>
      <c r="U14" s="19"/>
      <c r="V14" s="20"/>
      <c r="W14" s="669" t="str">
        <f>IFERROR(AVERAGE(W7:W7),"-")</f>
        <v>-</v>
      </c>
      <c r="X14" s="19"/>
      <c r="Y14" s="20"/>
      <c r="Z14" s="669" t="str">
        <f>IFERROR(AVERAGE(Z7:Z7),"-")</f>
        <v>-</v>
      </c>
      <c r="AA14" s="19"/>
      <c r="AB14" s="20"/>
      <c r="AC14" s="669" t="str">
        <f>IFERROR(AVERAGE(AC7:AC7),"-")</f>
        <v>-</v>
      </c>
      <c r="AD14" s="32" t="str">
        <f>IFERROR(AVERAGE(AD7:AD13),"-")</f>
        <v>-</v>
      </c>
      <c r="AE14" s="33" t="str">
        <f>IFERROR(AVERAGE(AE7:AE13),"-")</f>
        <v>-</v>
      </c>
      <c r="AF14" s="33" t="str">
        <f>IFERROR(AVERAGE(AF7:AF13),"-")</f>
        <v>-</v>
      </c>
      <c r="AG14" s="46" t="str">
        <f>IFERROR(AVERAGE(AG7:AG13),"-")</f>
        <v>-</v>
      </c>
      <c r="AH14" s="678" t="str">
        <f>IFERROR(AVERAGE(AH7:AH13),"-")</f>
        <v>-</v>
      </c>
      <c r="AI14" s="316"/>
      <c r="AJ14" s="48"/>
      <c r="AK14" s="49"/>
      <c r="AL14" s="50"/>
    </row>
    <row r="15" spans="1:38" ht="25.5">
      <c r="R15" s="21"/>
      <c r="S15" s="22" t="s">
        <v>352</v>
      </c>
      <c r="T15" s="670"/>
      <c r="U15" s="21"/>
      <c r="V15" s="22" t="s">
        <v>353</v>
      </c>
      <c r="W15" s="670"/>
      <c r="X15" s="34"/>
      <c r="Y15" s="35" t="s">
        <v>354</v>
      </c>
      <c r="Z15" s="670"/>
      <c r="AA15" s="21"/>
      <c r="AB15" s="22" t="s">
        <v>355</v>
      </c>
      <c r="AC15" s="670"/>
      <c r="AD15" s="36"/>
      <c r="AE15" s="34"/>
      <c r="AF15" s="21"/>
      <c r="AG15" s="51" t="s">
        <v>356</v>
      </c>
      <c r="AH15" s="679"/>
    </row>
    <row r="16" spans="1:38" ht="15">
      <c r="M16" s="14"/>
      <c r="N16" s="14"/>
      <c r="O16" s="14"/>
      <c r="P16" s="23"/>
      <c r="Q16" s="24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/>
      <c r="Z21" s="25"/>
    </row>
    <row r="22" spans="13:26" ht="15">
      <c r="M22"/>
      <c r="N22"/>
      <c r="O22"/>
      <c r="P22" s="26"/>
      <c r="Q22" s="27"/>
      <c r="T22" s="25"/>
      <c r="Z22" s="25"/>
    </row>
    <row r="23" spans="13:26" ht="15">
      <c r="M23"/>
      <c r="N23"/>
      <c r="O23"/>
      <c r="P23" s="26"/>
      <c r="Q23" s="27"/>
      <c r="T23" s="25"/>
      <c r="Z23" s="25"/>
    </row>
    <row r="24" spans="13:26">
      <c r="T24" s="25"/>
      <c r="Z24" s="25"/>
    </row>
    <row r="25" spans="13:26">
      <c r="Q25" s="28"/>
      <c r="T25" s="25"/>
      <c r="W25" s="25"/>
      <c r="Z25" s="25"/>
    </row>
    <row r="26" spans="13:26">
      <c r="Q26" s="25"/>
      <c r="T26" s="25"/>
      <c r="W26" s="25"/>
      <c r="Z26" s="25"/>
    </row>
  </sheetData>
  <mergeCells count="68">
    <mergeCell ref="I11:I12"/>
    <mergeCell ref="J11:J12"/>
    <mergeCell ref="D11:D12"/>
    <mergeCell ref="E11:E12"/>
    <mergeCell ref="F11:F12"/>
    <mergeCell ref="G11:G12"/>
    <mergeCell ref="H11:H12"/>
    <mergeCell ref="K9:K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AH14:AH15"/>
    <mergeCell ref="AJ1:AL2"/>
    <mergeCell ref="A2:B3"/>
    <mergeCell ref="AI4:AL5"/>
    <mergeCell ref="Z14:Z15"/>
    <mergeCell ref="AA5:AA6"/>
    <mergeCell ref="AB5:AB6"/>
    <mergeCell ref="AC5:AC6"/>
    <mergeCell ref="AC14:AC15"/>
    <mergeCell ref="T14:T15"/>
    <mergeCell ref="U5:U6"/>
    <mergeCell ref="V5:V6"/>
    <mergeCell ref="W5:W6"/>
    <mergeCell ref="W14:W15"/>
    <mergeCell ref="A14:P14"/>
    <mergeCell ref="A5:A6"/>
    <mergeCell ref="A11:A13"/>
    <mergeCell ref="B5:B6"/>
    <mergeCell ref="B11:B13"/>
    <mergeCell ref="C5:C6"/>
    <mergeCell ref="C11:C13"/>
    <mergeCell ref="K5:K6"/>
    <mergeCell ref="L5:L6"/>
    <mergeCell ref="M5:M6"/>
    <mergeCell ref="N5:N6"/>
    <mergeCell ref="A4:J4"/>
    <mergeCell ref="K4:Q4"/>
    <mergeCell ref="D5:D6"/>
    <mergeCell ref="E5:E6"/>
    <mergeCell ref="F5:F6"/>
    <mergeCell ref="G5:G6"/>
    <mergeCell ref="H5:H6"/>
    <mergeCell ref="R4:AC4"/>
    <mergeCell ref="AD4:AH4"/>
    <mergeCell ref="AD5:AH5"/>
    <mergeCell ref="O5:O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C1:AI1"/>
    <mergeCell ref="D2:AI2"/>
    <mergeCell ref="D3:AI3"/>
    <mergeCell ref="AJ3:AL3"/>
    <mergeCell ref="C2:C3"/>
  </mergeCells>
  <conditionalFormatting sqref="AD7:AH13">
    <cfRule type="cellIs" dxfId="121" priority="1" operator="lessThan">
      <formula>0.6</formula>
    </cfRule>
    <cfRule type="cellIs" dxfId="120" priority="2" operator="between">
      <formula>60%</formula>
      <formula>79%</formula>
    </cfRule>
    <cfRule type="cellIs" dxfId="119" priority="3" operator="between">
      <formula>80%</formula>
      <formula>100%</formula>
    </cfRule>
  </conditionalFormatting>
  <conditionalFormatting sqref="AH14">
    <cfRule type="cellIs" dxfId="118" priority="7" operator="lessThan">
      <formula>0.6</formula>
    </cfRule>
    <cfRule type="cellIs" dxfId="117" priority="8" operator="between">
      <formula>60%</formula>
      <formula>79%</formula>
    </cfRule>
    <cfRule type="cellIs" dxfId="116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"/>
  <dimension ref="A1:AL28"/>
  <sheetViews>
    <sheetView topLeftCell="C2" zoomScale="70" zoomScaleNormal="70" workbookViewId="0">
      <selection activeCell="Q9" sqref="Q9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5" width="31" style="2" customWidth="1"/>
    <col min="6" max="6" width="20.140625" style="2" customWidth="1"/>
    <col min="7" max="7" width="12.140625" style="2" customWidth="1"/>
    <col min="8" max="8" width="31" style="2" customWidth="1"/>
    <col min="9" max="9" width="21" style="2" customWidth="1"/>
    <col min="10" max="10" width="11.42578125" style="2" customWidth="1"/>
    <col min="11" max="11" width="37.140625" style="2" customWidth="1"/>
    <col min="12" max="12" width="16.85546875" style="2" customWidth="1"/>
    <col min="13" max="13" width="25.28515625" style="2" customWidth="1"/>
    <col min="14" max="14" width="13.5703125" style="2" customWidth="1"/>
    <col min="15" max="16" width="16.5703125" style="2" customWidth="1"/>
    <col min="17" max="17" width="19.42578125" style="2" customWidth="1"/>
    <col min="18" max="18" width="27.140625" style="2" customWidth="1"/>
    <col min="19" max="19" width="47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6.5703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831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832"/>
      <c r="D3" s="837" t="s">
        <v>437</v>
      </c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  <c r="S3" s="838"/>
      <c r="T3" s="838"/>
      <c r="U3" s="838"/>
      <c r="V3" s="838"/>
      <c r="W3" s="838"/>
      <c r="X3" s="838"/>
      <c r="Y3" s="838"/>
      <c r="Z3" s="838"/>
      <c r="AA3" s="838"/>
      <c r="AB3" s="838"/>
      <c r="AC3" s="838"/>
      <c r="AD3" s="838"/>
      <c r="AE3" s="838"/>
      <c r="AF3" s="838"/>
      <c r="AG3" s="838"/>
      <c r="AH3" s="838"/>
      <c r="AI3" s="839"/>
      <c r="AJ3" s="633">
        <v>45560</v>
      </c>
      <c r="AK3" s="634"/>
      <c r="AL3" s="634"/>
    </row>
    <row r="4" spans="1:38" ht="32.25" customHeight="1">
      <c r="A4" s="655" t="s">
        <v>297</v>
      </c>
      <c r="B4" s="656"/>
      <c r="C4" s="656"/>
      <c r="D4" s="656"/>
      <c r="E4" s="656"/>
      <c r="F4" s="656"/>
      <c r="G4" s="656"/>
      <c r="H4" s="656"/>
      <c r="I4" s="656"/>
      <c r="J4" s="656"/>
      <c r="K4" s="657" t="s">
        <v>298</v>
      </c>
      <c r="L4" s="657"/>
      <c r="M4" s="657"/>
      <c r="N4" s="657"/>
      <c r="O4" s="657"/>
      <c r="P4" s="657"/>
      <c r="Q4" s="657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4" t="s">
        <v>79</v>
      </c>
      <c r="J5" s="5" t="s">
        <v>80</v>
      </c>
      <c r="K5" s="658" t="s">
        <v>22</v>
      </c>
      <c r="L5" s="658" t="s">
        <v>25</v>
      </c>
      <c r="M5" s="658" t="s">
        <v>303</v>
      </c>
      <c r="N5" s="658" t="s">
        <v>28</v>
      </c>
      <c r="O5" s="658" t="s">
        <v>30</v>
      </c>
      <c r="P5" s="658" t="s">
        <v>304</v>
      </c>
      <c r="Q5" s="660" t="s">
        <v>32</v>
      </c>
      <c r="R5" s="835" t="s">
        <v>34</v>
      </c>
      <c r="S5" s="835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25.5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94">
        <v>2026</v>
      </c>
      <c r="K6" s="659"/>
      <c r="L6" s="659"/>
      <c r="M6" s="659"/>
      <c r="N6" s="659"/>
      <c r="O6" s="659"/>
      <c r="P6" s="659"/>
      <c r="Q6" s="661"/>
      <c r="R6" s="836"/>
      <c r="S6" s="836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145.5" customHeight="1">
      <c r="A7" s="842" t="s">
        <v>88</v>
      </c>
      <c r="B7" s="806" t="s">
        <v>89</v>
      </c>
      <c r="C7" s="806" t="s">
        <v>90</v>
      </c>
      <c r="D7" s="806" t="s">
        <v>91</v>
      </c>
      <c r="E7" s="806" t="s">
        <v>92</v>
      </c>
      <c r="F7" s="806" t="s">
        <v>93</v>
      </c>
      <c r="G7" s="806" t="s">
        <v>94</v>
      </c>
      <c r="H7" s="806" t="s">
        <v>95</v>
      </c>
      <c r="I7" s="806" t="s">
        <v>96</v>
      </c>
      <c r="J7" s="850">
        <v>0.7</v>
      </c>
      <c r="K7" s="240" t="s">
        <v>438</v>
      </c>
      <c r="L7" s="240" t="s">
        <v>410</v>
      </c>
      <c r="M7" s="162" t="s">
        <v>411</v>
      </c>
      <c r="N7" s="574">
        <v>0.7</v>
      </c>
      <c r="O7" s="193" t="s">
        <v>333</v>
      </c>
      <c r="P7" s="240" t="s">
        <v>412</v>
      </c>
      <c r="Q7" s="15" t="s">
        <v>439</v>
      </c>
      <c r="R7" s="16"/>
      <c r="S7" s="16"/>
      <c r="T7" s="305"/>
      <c r="U7" s="126"/>
      <c r="V7" s="16"/>
      <c r="W7" s="306"/>
      <c r="X7" s="16"/>
      <c r="Y7" s="16"/>
      <c r="Z7" s="195"/>
      <c r="AA7" s="16"/>
      <c r="AB7" s="16"/>
      <c r="AC7" s="195"/>
      <c r="AD7" s="31"/>
      <c r="AE7" s="31"/>
      <c r="AF7" s="31"/>
      <c r="AG7" s="31"/>
      <c r="AH7" s="41"/>
      <c r="AI7" s="275"/>
      <c r="AJ7" s="43"/>
      <c r="AK7" s="44"/>
      <c r="AL7" s="45"/>
    </row>
    <row r="8" spans="1:38" s="1" customFormat="1" ht="91.5" customHeight="1">
      <c r="A8" s="844"/>
      <c r="B8" s="808"/>
      <c r="C8" s="808"/>
      <c r="D8" s="808"/>
      <c r="E8" s="808"/>
      <c r="F8" s="808"/>
      <c r="G8" s="808"/>
      <c r="H8" s="808"/>
      <c r="I8" s="808"/>
      <c r="J8" s="817"/>
      <c r="K8" s="240" t="s">
        <v>440</v>
      </c>
      <c r="L8" s="162" t="s">
        <v>441</v>
      </c>
      <c r="M8" s="201" t="s">
        <v>442</v>
      </c>
      <c r="N8" s="225" t="s">
        <v>443</v>
      </c>
      <c r="O8" s="201" t="s">
        <v>333</v>
      </c>
      <c r="P8" s="201" t="s">
        <v>1033</v>
      </c>
      <c r="Q8" s="15" t="s">
        <v>53</v>
      </c>
      <c r="R8" s="16"/>
      <c r="S8" s="16"/>
      <c r="T8" s="305"/>
      <c r="U8" s="126"/>
      <c r="V8" s="16"/>
      <c r="W8" s="306"/>
      <c r="X8" s="16"/>
      <c r="Y8" s="16"/>
      <c r="Z8" s="195"/>
      <c r="AA8" s="16"/>
      <c r="AB8" s="16"/>
      <c r="AC8" s="195"/>
      <c r="AD8" s="31"/>
      <c r="AE8" s="31"/>
      <c r="AF8" s="31"/>
      <c r="AG8" s="31"/>
      <c r="AH8" s="41"/>
      <c r="AI8" s="275"/>
      <c r="AJ8" s="43"/>
      <c r="AK8" s="44"/>
      <c r="AL8" s="45"/>
    </row>
    <row r="9" spans="1:38" s="1" customFormat="1" ht="121.5" customHeight="1">
      <c r="A9" s="842" t="s">
        <v>98</v>
      </c>
      <c r="B9" s="91" t="s">
        <v>99</v>
      </c>
      <c r="C9" s="91" t="s">
        <v>100</v>
      </c>
      <c r="D9" s="91" t="s">
        <v>118</v>
      </c>
      <c r="E9" s="91" t="s">
        <v>119</v>
      </c>
      <c r="F9" s="91" t="s">
        <v>120</v>
      </c>
      <c r="G9" s="143">
        <v>0.9</v>
      </c>
      <c r="H9" s="91" t="s">
        <v>121</v>
      </c>
      <c r="I9" s="91" t="s">
        <v>122</v>
      </c>
      <c r="J9" s="143">
        <v>0.45</v>
      </c>
      <c r="K9" s="157" t="s">
        <v>444</v>
      </c>
      <c r="L9" s="11" t="s">
        <v>415</v>
      </c>
      <c r="M9" s="550" t="s">
        <v>416</v>
      </c>
      <c r="N9" s="231">
        <v>1</v>
      </c>
      <c r="O9" s="101" t="s">
        <v>333</v>
      </c>
      <c r="P9" s="101" t="s">
        <v>445</v>
      </c>
      <c r="Q9" s="15" t="s">
        <v>53</v>
      </c>
      <c r="R9" s="16"/>
      <c r="S9" s="16"/>
      <c r="T9" s="188"/>
      <c r="U9" s="126"/>
      <c r="V9" s="16"/>
      <c r="W9" s="188"/>
      <c r="X9" s="16"/>
      <c r="Y9" s="16"/>
      <c r="Z9" s="188"/>
      <c r="AA9" s="16"/>
      <c r="AB9" s="16"/>
      <c r="AC9" s="188"/>
      <c r="AD9" s="31"/>
      <c r="AE9" s="31"/>
      <c r="AF9" s="31"/>
      <c r="AG9" s="31"/>
      <c r="AH9" s="41"/>
      <c r="AI9" s="275"/>
      <c r="AJ9" s="43"/>
      <c r="AK9" s="44"/>
      <c r="AL9" s="45"/>
    </row>
    <row r="10" spans="1:38" s="1" customFormat="1" ht="88.5" customHeight="1">
      <c r="A10" s="843"/>
      <c r="B10" s="91" t="s">
        <v>124</v>
      </c>
      <c r="C10" s="91" t="s">
        <v>125</v>
      </c>
      <c r="D10" s="91" t="s">
        <v>126</v>
      </c>
      <c r="E10" s="91" t="s">
        <v>127</v>
      </c>
      <c r="F10" s="91" t="s">
        <v>128</v>
      </c>
      <c r="G10" s="91" t="s">
        <v>129</v>
      </c>
      <c r="H10" s="91" t="s">
        <v>130</v>
      </c>
      <c r="I10" s="91" t="s">
        <v>131</v>
      </c>
      <c r="J10" s="91">
        <v>2</v>
      </c>
      <c r="K10" s="157" t="s">
        <v>446</v>
      </c>
      <c r="L10" s="10" t="s">
        <v>447</v>
      </c>
      <c r="M10" s="240" t="s">
        <v>448</v>
      </c>
      <c r="N10" s="240">
        <v>1</v>
      </c>
      <c r="O10" s="240" t="s">
        <v>323</v>
      </c>
      <c r="P10" s="10" t="s">
        <v>449</v>
      </c>
      <c r="Q10" s="15" t="s">
        <v>53</v>
      </c>
      <c r="R10" s="16"/>
      <c r="S10" s="16"/>
      <c r="T10" s="195"/>
      <c r="U10" s="126"/>
      <c r="V10" s="16"/>
      <c r="W10" s="303"/>
      <c r="X10" s="16"/>
      <c r="Y10" s="16"/>
      <c r="Z10" s="195"/>
      <c r="AA10" s="16"/>
      <c r="AB10" s="16"/>
      <c r="AC10" s="195"/>
      <c r="AD10" s="31"/>
      <c r="AE10" s="31"/>
      <c r="AF10" s="31"/>
      <c r="AG10" s="31"/>
      <c r="AH10" s="41"/>
      <c r="AI10" s="215"/>
      <c r="AJ10" s="43"/>
      <c r="AK10" s="44"/>
      <c r="AL10" s="45"/>
    </row>
    <row r="11" spans="1:38" s="1" customFormat="1" ht="127.5" customHeight="1">
      <c r="A11" s="673" t="s">
        <v>166</v>
      </c>
      <c r="B11" s="673" t="s">
        <v>174</v>
      </c>
      <c r="C11" s="673" t="s">
        <v>175</v>
      </c>
      <c r="D11" s="673" t="s">
        <v>176</v>
      </c>
      <c r="E11" s="673" t="s">
        <v>92</v>
      </c>
      <c r="F11" s="673" t="s">
        <v>177</v>
      </c>
      <c r="G11" s="834" t="s">
        <v>94</v>
      </c>
      <c r="H11" s="673" t="s">
        <v>172</v>
      </c>
      <c r="I11" s="673" t="s">
        <v>161</v>
      </c>
      <c r="J11" s="845">
        <v>0.6</v>
      </c>
      <c r="K11" s="847" t="s">
        <v>450</v>
      </c>
      <c r="L11" s="12" t="s">
        <v>451</v>
      </c>
      <c r="M11" s="157" t="s">
        <v>452</v>
      </c>
      <c r="N11" s="469" t="s">
        <v>94</v>
      </c>
      <c r="O11" s="157" t="s">
        <v>333</v>
      </c>
      <c r="P11" s="12" t="s">
        <v>453</v>
      </c>
      <c r="Q11" s="15" t="s">
        <v>53</v>
      </c>
      <c r="R11" s="16"/>
      <c r="S11" s="16"/>
      <c r="T11" s="306"/>
      <c r="U11" s="126"/>
      <c r="V11" s="16"/>
      <c r="W11" s="306"/>
      <c r="X11" s="16"/>
      <c r="Y11" s="16"/>
      <c r="Z11" s="306"/>
      <c r="AA11" s="16"/>
      <c r="AB11" s="16"/>
      <c r="AC11" s="306"/>
      <c r="AD11" s="31"/>
      <c r="AE11" s="31"/>
      <c r="AF11" s="31"/>
      <c r="AG11" s="31"/>
      <c r="AH11" s="41"/>
      <c r="AI11" s="190"/>
      <c r="AJ11" s="43"/>
      <c r="AK11" s="44"/>
      <c r="AL11" s="45"/>
    </row>
    <row r="12" spans="1:38" s="1" customFormat="1" ht="127.5" customHeight="1">
      <c r="A12" s="673"/>
      <c r="B12" s="673"/>
      <c r="C12" s="673"/>
      <c r="D12" s="776"/>
      <c r="E12" s="776"/>
      <c r="F12" s="776"/>
      <c r="G12" s="849"/>
      <c r="H12" s="776"/>
      <c r="I12" s="776"/>
      <c r="J12" s="846"/>
      <c r="K12" s="848"/>
      <c r="L12" s="12" t="s">
        <v>454</v>
      </c>
      <c r="M12" s="611" t="s">
        <v>455</v>
      </c>
      <c r="N12" s="469" t="s">
        <v>422</v>
      </c>
      <c r="O12" s="157" t="s">
        <v>333</v>
      </c>
      <c r="P12" s="12" t="s">
        <v>77</v>
      </c>
      <c r="Q12" s="15" t="s">
        <v>53</v>
      </c>
      <c r="R12" s="16"/>
      <c r="S12" s="16"/>
      <c r="T12" s="306"/>
      <c r="U12" s="126"/>
      <c r="V12" s="16"/>
      <c r="W12" s="306"/>
      <c r="X12" s="16"/>
      <c r="Y12" s="16"/>
      <c r="Z12" s="306"/>
      <c r="AA12" s="16"/>
      <c r="AB12" s="16"/>
      <c r="AC12" s="306"/>
      <c r="AD12" s="31"/>
      <c r="AE12" s="31"/>
      <c r="AF12" s="31"/>
      <c r="AG12" s="31"/>
      <c r="AH12" s="41"/>
      <c r="AI12" s="190"/>
      <c r="AJ12" s="43"/>
      <c r="AK12" s="44"/>
      <c r="AL12" s="45"/>
    </row>
    <row r="13" spans="1:38" s="1" customFormat="1" ht="81.75" customHeight="1">
      <c r="A13" s="794" t="s">
        <v>179</v>
      </c>
      <c r="B13" s="794" t="s">
        <v>180</v>
      </c>
      <c r="C13" s="833" t="s">
        <v>181</v>
      </c>
      <c r="D13" s="777" t="s">
        <v>182</v>
      </c>
      <c r="E13" s="777" t="s">
        <v>183</v>
      </c>
      <c r="F13" s="777" t="s">
        <v>184</v>
      </c>
      <c r="G13" s="777" t="s">
        <v>185</v>
      </c>
      <c r="H13" s="777" t="s">
        <v>186</v>
      </c>
      <c r="I13" s="777" t="s">
        <v>187</v>
      </c>
      <c r="J13" s="828" t="s">
        <v>185</v>
      </c>
      <c r="K13" s="840" t="s">
        <v>456</v>
      </c>
      <c r="L13" s="10" t="s">
        <v>457</v>
      </c>
      <c r="M13" s="11" t="s">
        <v>458</v>
      </c>
      <c r="N13" s="12">
        <v>0.6</v>
      </c>
      <c r="O13" s="227" t="s">
        <v>333</v>
      </c>
      <c r="P13" s="10" t="s">
        <v>459</v>
      </c>
      <c r="Q13" s="15" t="s">
        <v>53</v>
      </c>
      <c r="R13" s="16"/>
      <c r="S13" s="16"/>
      <c r="T13" s="188"/>
      <c r="U13" s="126"/>
      <c r="V13" s="16"/>
      <c r="W13" s="478"/>
      <c r="X13" s="16"/>
      <c r="Y13" s="16"/>
      <c r="Z13" s="188"/>
      <c r="AA13" s="16"/>
      <c r="AB13" s="16"/>
      <c r="AC13" s="188"/>
      <c r="AD13" s="31"/>
      <c r="AE13" s="31"/>
      <c r="AF13" s="31"/>
      <c r="AG13" s="31"/>
      <c r="AH13" s="41"/>
      <c r="AI13" s="250"/>
      <c r="AJ13" s="43"/>
      <c r="AK13" s="44"/>
      <c r="AL13" s="45"/>
    </row>
    <row r="14" spans="1:38" s="1" customFormat="1" ht="60" customHeight="1">
      <c r="A14" s="673"/>
      <c r="B14" s="673"/>
      <c r="C14" s="834"/>
      <c r="D14" s="777"/>
      <c r="E14" s="777"/>
      <c r="F14" s="777"/>
      <c r="G14" s="777"/>
      <c r="H14" s="777"/>
      <c r="I14" s="777"/>
      <c r="J14" s="829"/>
      <c r="K14" s="841"/>
      <c r="L14" s="10" t="s">
        <v>460</v>
      </c>
      <c r="M14" s="11" t="s">
        <v>461</v>
      </c>
      <c r="N14" s="12">
        <v>0.06</v>
      </c>
      <c r="O14" s="227" t="s">
        <v>333</v>
      </c>
      <c r="P14" s="10" t="s">
        <v>462</v>
      </c>
      <c r="Q14" s="15" t="s">
        <v>53</v>
      </c>
      <c r="R14" s="16"/>
      <c r="S14" s="16"/>
      <c r="T14" s="188"/>
      <c r="U14" s="126"/>
      <c r="V14" s="16"/>
      <c r="W14" s="478"/>
      <c r="X14" s="16"/>
      <c r="Y14" s="16"/>
      <c r="Z14" s="188"/>
      <c r="AA14" s="16"/>
      <c r="AB14" s="16"/>
      <c r="AC14" s="188"/>
      <c r="AD14" s="31"/>
      <c r="AE14" s="31"/>
      <c r="AF14" s="31"/>
      <c r="AG14" s="31"/>
      <c r="AH14" s="41"/>
      <c r="AI14" s="250"/>
      <c r="AJ14" s="43"/>
      <c r="AK14" s="44"/>
      <c r="AL14" s="45"/>
    </row>
    <row r="15" spans="1:38" s="1" customFormat="1" ht="60" customHeight="1">
      <c r="A15" s="673"/>
      <c r="B15" s="673"/>
      <c r="C15" s="834"/>
      <c r="D15" s="777"/>
      <c r="E15" s="777"/>
      <c r="F15" s="777"/>
      <c r="G15" s="777"/>
      <c r="H15" s="777"/>
      <c r="I15" s="777"/>
      <c r="J15" s="830"/>
      <c r="K15" s="230" t="s">
        <v>463</v>
      </c>
      <c r="L15" s="97" t="s">
        <v>464</v>
      </c>
      <c r="M15" s="54" t="s">
        <v>465</v>
      </c>
      <c r="N15" s="586" t="s">
        <v>466</v>
      </c>
      <c r="O15" s="561" t="s">
        <v>333</v>
      </c>
      <c r="P15" s="199" t="s">
        <v>467</v>
      </c>
      <c r="Q15" s="549" t="s">
        <v>50</v>
      </c>
      <c r="R15" s="16"/>
      <c r="S15" s="16"/>
      <c r="T15" s="188"/>
      <c r="U15" s="126"/>
      <c r="V15" s="16"/>
      <c r="W15" s="478"/>
      <c r="X15" s="16"/>
      <c r="Y15" s="16"/>
      <c r="Z15" s="188"/>
      <c r="AA15" s="16"/>
      <c r="AB15" s="16"/>
      <c r="AC15" s="188"/>
      <c r="AD15" s="31"/>
      <c r="AE15" s="31"/>
      <c r="AF15" s="31"/>
      <c r="AG15" s="31"/>
      <c r="AH15" s="41"/>
      <c r="AI15" s="250"/>
      <c r="AJ15" s="43"/>
      <c r="AK15" s="44"/>
      <c r="AL15" s="45"/>
    </row>
    <row r="16" spans="1:38" s="1" customFormat="1" ht="102" customHeight="1">
      <c r="A16" s="673"/>
      <c r="B16" s="673"/>
      <c r="C16" s="673"/>
      <c r="D16" s="548" t="s">
        <v>195</v>
      </c>
      <c r="E16" s="546" t="s">
        <v>196</v>
      </c>
      <c r="F16" s="546" t="s">
        <v>197</v>
      </c>
      <c r="G16" s="547">
        <v>0.35</v>
      </c>
      <c r="H16" s="546" t="s">
        <v>198</v>
      </c>
      <c r="I16" s="546" t="s">
        <v>187</v>
      </c>
      <c r="J16" s="196">
        <v>0.8</v>
      </c>
      <c r="K16" s="9" t="s">
        <v>468</v>
      </c>
      <c r="L16" s="10" t="s">
        <v>469</v>
      </c>
      <c r="M16" s="11" t="s">
        <v>470</v>
      </c>
      <c r="N16" s="12">
        <v>0.9</v>
      </c>
      <c r="O16" s="240" t="s">
        <v>333</v>
      </c>
      <c r="P16" s="10" t="s">
        <v>471</v>
      </c>
      <c r="Q16" s="15" t="s">
        <v>53</v>
      </c>
      <c r="R16" s="16"/>
      <c r="S16" s="16"/>
      <c r="T16" s="188"/>
      <c r="U16" s="126"/>
      <c r="V16" s="16"/>
      <c r="W16" s="188"/>
      <c r="X16" s="16"/>
      <c r="Y16" s="16"/>
      <c r="Z16" s="188"/>
      <c r="AA16" s="16"/>
      <c r="AB16" s="16"/>
      <c r="AC16" s="188"/>
      <c r="AD16" s="31"/>
      <c r="AE16" s="31"/>
      <c r="AF16" s="31"/>
      <c r="AG16" s="31"/>
      <c r="AH16" s="41"/>
      <c r="AI16" s="250"/>
      <c r="AJ16" s="43"/>
      <c r="AK16" s="44"/>
      <c r="AL16" s="45"/>
    </row>
    <row r="17" spans="1:38" ht="45.6" customHeight="1">
      <c r="A17" s="665" t="s">
        <v>350</v>
      </c>
      <c r="B17" s="666"/>
      <c r="C17" s="666"/>
      <c r="D17" s="667"/>
      <c r="E17" s="667"/>
      <c r="F17" s="667"/>
      <c r="G17" s="667"/>
      <c r="H17" s="667"/>
      <c r="I17" s="667"/>
      <c r="J17" s="667"/>
      <c r="K17" s="667"/>
      <c r="L17" s="667"/>
      <c r="M17" s="667"/>
      <c r="N17" s="667"/>
      <c r="O17" s="667"/>
      <c r="P17" s="668"/>
      <c r="Q17" s="18" t="s">
        <v>351</v>
      </c>
      <c r="R17" s="19"/>
      <c r="S17" s="20"/>
      <c r="T17" s="669" t="str">
        <f>IFERROR(AVERAGE(T7:T16),"-")</f>
        <v>-</v>
      </c>
      <c r="U17" s="19"/>
      <c r="V17" s="20"/>
      <c r="W17" s="669" t="str">
        <f>IFERROR(AVERAGE(W7:W7),"-")</f>
        <v>-</v>
      </c>
      <c r="X17" s="19"/>
      <c r="Y17" s="20"/>
      <c r="Z17" s="669" t="str">
        <f>IFERROR(AVERAGE(Z7:Z7),"-")</f>
        <v>-</v>
      </c>
      <c r="AA17" s="19"/>
      <c r="AB17" s="20"/>
      <c r="AC17" s="669" t="str">
        <f>IFERROR(AVERAGE(AC7:AC7),"-")</f>
        <v>-</v>
      </c>
      <c r="AD17" s="32" t="str">
        <f>IFERROR(AVERAGE(AD7:AD16),"-")</f>
        <v>-</v>
      </c>
      <c r="AE17" s="33" t="str">
        <f>IFERROR(AVERAGE(AE7:AE16),"-")</f>
        <v>-</v>
      </c>
      <c r="AF17" s="33" t="str">
        <f>IFERROR(AVERAGE(AF7:AF16),"-")</f>
        <v>-</v>
      </c>
      <c r="AG17" s="46" t="str">
        <f>IFERROR(AVERAGE(AG7:AG16),"-")</f>
        <v>-</v>
      </c>
      <c r="AH17" s="678" t="str">
        <f>IFERROR(AVERAGE(AH7:AH16),"-")</f>
        <v>-</v>
      </c>
      <c r="AI17" s="47"/>
      <c r="AJ17" s="48"/>
      <c r="AK17" s="49"/>
      <c r="AL17" s="50"/>
    </row>
    <row r="18" spans="1:38" ht="25.5">
      <c r="R18" s="21"/>
      <c r="S18" s="22" t="s">
        <v>352</v>
      </c>
      <c r="T18" s="670"/>
      <c r="U18" s="21"/>
      <c r="V18" s="22" t="s">
        <v>353</v>
      </c>
      <c r="W18" s="670"/>
      <c r="X18" s="34"/>
      <c r="Y18" s="35" t="s">
        <v>354</v>
      </c>
      <c r="Z18" s="670"/>
      <c r="AA18" s="21"/>
      <c r="AB18" s="22" t="s">
        <v>355</v>
      </c>
      <c r="AC18" s="670"/>
      <c r="AD18" s="36"/>
      <c r="AE18" s="34"/>
      <c r="AF18" s="21"/>
      <c r="AG18" s="51" t="s">
        <v>356</v>
      </c>
      <c r="AH18" s="679"/>
    </row>
    <row r="19" spans="1:38" ht="15">
      <c r="M19"/>
      <c r="N19"/>
      <c r="O19"/>
      <c r="P19" s="26"/>
      <c r="Q19" s="27"/>
      <c r="T19" s="25"/>
      <c r="Z19" s="25"/>
    </row>
    <row r="20" spans="1:38" ht="15">
      <c r="M20"/>
      <c r="N20"/>
      <c r="O20"/>
      <c r="P20" s="26"/>
      <c r="Q20" s="27"/>
      <c r="T20" s="25"/>
      <c r="Z20" s="25"/>
    </row>
    <row r="21" spans="1:38" ht="15">
      <c r="M21"/>
      <c r="N21"/>
      <c r="O21"/>
      <c r="P21" s="26"/>
      <c r="Q21" s="27"/>
      <c r="T21" s="25"/>
      <c r="Z21" s="25"/>
    </row>
    <row r="22" spans="1:38" ht="15">
      <c r="M22"/>
      <c r="N22"/>
      <c r="O22"/>
      <c r="P22" s="26"/>
      <c r="Q22" s="27"/>
      <c r="T22" s="25"/>
      <c r="Z22" s="25"/>
    </row>
    <row r="23" spans="1:38" ht="15">
      <c r="M23"/>
      <c r="N23"/>
      <c r="O23"/>
      <c r="P23" s="26"/>
      <c r="Q23" s="27"/>
      <c r="T23" s="25"/>
      <c r="Z23" s="25"/>
    </row>
    <row r="24" spans="1:38" ht="15">
      <c r="M24"/>
      <c r="N24"/>
      <c r="O24"/>
      <c r="P24" s="26"/>
      <c r="Q24" s="27"/>
      <c r="T24" s="25"/>
      <c r="Z24" s="25"/>
    </row>
    <row r="25" spans="1:38" ht="15">
      <c r="M25"/>
      <c r="N25"/>
      <c r="O25"/>
      <c r="P25" s="26"/>
      <c r="Q25" s="27"/>
      <c r="T25" s="25"/>
      <c r="Z25" s="25"/>
    </row>
    <row r="26" spans="1:38">
      <c r="T26" s="25"/>
      <c r="Z26" s="25"/>
    </row>
    <row r="27" spans="1:38">
      <c r="Q27" s="28"/>
      <c r="T27" s="25"/>
      <c r="W27" s="25"/>
      <c r="Z27" s="25"/>
    </row>
    <row r="28" spans="1:38">
      <c r="Q28" s="25"/>
      <c r="T28" s="25"/>
      <c r="W28" s="25"/>
      <c r="Z28" s="25"/>
    </row>
  </sheetData>
  <mergeCells count="80">
    <mergeCell ref="J7:J8"/>
    <mergeCell ref="C7:C8"/>
    <mergeCell ref="D7:D8"/>
    <mergeCell ref="E7:E8"/>
    <mergeCell ref="F7:F8"/>
    <mergeCell ref="G7:G8"/>
    <mergeCell ref="E11:E12"/>
    <mergeCell ref="F11:F12"/>
    <mergeCell ref="G11:G12"/>
    <mergeCell ref="H7:H8"/>
    <mergeCell ref="I7:I8"/>
    <mergeCell ref="AH17:AH18"/>
    <mergeCell ref="AJ1:AL2"/>
    <mergeCell ref="A2:B3"/>
    <mergeCell ref="AI4:AL5"/>
    <mergeCell ref="Z17:Z18"/>
    <mergeCell ref="AA5:AA6"/>
    <mergeCell ref="AB5:AB6"/>
    <mergeCell ref="AC5:AC6"/>
    <mergeCell ref="AC17:AC18"/>
    <mergeCell ref="T17:T18"/>
    <mergeCell ref="U5:U6"/>
    <mergeCell ref="V5:V6"/>
    <mergeCell ref="W5:W6"/>
    <mergeCell ref="W17:W18"/>
    <mergeCell ref="A17:P17"/>
    <mergeCell ref="D5:D6"/>
    <mergeCell ref="K13:K14"/>
    <mergeCell ref="A5:A6"/>
    <mergeCell ref="A9:A10"/>
    <mergeCell ref="A13:A16"/>
    <mergeCell ref="B5:B6"/>
    <mergeCell ref="B13:B16"/>
    <mergeCell ref="A11:A12"/>
    <mergeCell ref="B11:B12"/>
    <mergeCell ref="A7:A8"/>
    <mergeCell ref="B7:B8"/>
    <mergeCell ref="H11:H12"/>
    <mergeCell ref="I11:I12"/>
    <mergeCell ref="J11:J12"/>
    <mergeCell ref="K11:K12"/>
    <mergeCell ref="C11:C12"/>
    <mergeCell ref="D11:D12"/>
    <mergeCell ref="A1:B1"/>
    <mergeCell ref="C1:AI1"/>
    <mergeCell ref="D2:AI2"/>
    <mergeCell ref="D3:AI3"/>
    <mergeCell ref="L5:L6"/>
    <mergeCell ref="A4:J4"/>
    <mergeCell ref="K4:Q4"/>
    <mergeCell ref="R4:AC4"/>
    <mergeCell ref="AD4:AH4"/>
    <mergeCell ref="AD5:AH5"/>
    <mergeCell ref="M5:M6"/>
    <mergeCell ref="N5:N6"/>
    <mergeCell ref="O5:O6"/>
    <mergeCell ref="C5:C6"/>
    <mergeCell ref="X5:X6"/>
    <mergeCell ref="Y5:Y6"/>
    <mergeCell ref="I13:I15"/>
    <mergeCell ref="J13:J15"/>
    <mergeCell ref="AJ3:AL3"/>
    <mergeCell ref="C2:C3"/>
    <mergeCell ref="Z5:Z6"/>
    <mergeCell ref="C13:C16"/>
    <mergeCell ref="E5:E6"/>
    <mergeCell ref="F5:F6"/>
    <mergeCell ref="G5:G6"/>
    <mergeCell ref="H5:H6"/>
    <mergeCell ref="K5:K6"/>
    <mergeCell ref="P5:P6"/>
    <mergeCell ref="Q5:Q6"/>
    <mergeCell ref="R5:R6"/>
    <mergeCell ref="S5:S6"/>
    <mergeCell ref="T5:T6"/>
    <mergeCell ref="D13:D15"/>
    <mergeCell ref="E13:E15"/>
    <mergeCell ref="F13:F15"/>
    <mergeCell ref="G13:G15"/>
    <mergeCell ref="H13:H15"/>
  </mergeCells>
  <conditionalFormatting sqref="AD7:AH16">
    <cfRule type="cellIs" dxfId="115" priority="1" operator="lessThan">
      <formula>0.6</formula>
    </cfRule>
    <cfRule type="cellIs" dxfId="114" priority="2" operator="between">
      <formula>60%</formula>
      <formula>79%</formula>
    </cfRule>
    <cfRule type="cellIs" dxfId="113" priority="3" operator="between">
      <formula>80%</formula>
      <formula>100%</formula>
    </cfRule>
  </conditionalFormatting>
  <conditionalFormatting sqref="AH17">
    <cfRule type="cellIs" dxfId="112" priority="4" operator="lessThan">
      <formula>0.6</formula>
    </cfRule>
    <cfRule type="cellIs" dxfId="111" priority="5" operator="between">
      <formula>60%</formula>
      <formula>79%</formula>
    </cfRule>
    <cfRule type="cellIs" dxfId="110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8"/>
  <dimension ref="A1:AL28"/>
  <sheetViews>
    <sheetView zoomScale="70" zoomScaleNormal="70" workbookViewId="0">
      <selection activeCell="A14" sqref="A14:A15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6" width="31" style="2" customWidth="1"/>
    <col min="7" max="7" width="12.140625" style="2" customWidth="1"/>
    <col min="8" max="9" width="31" style="2" customWidth="1"/>
    <col min="10" max="10" width="12.7109375" style="2" customWidth="1"/>
    <col min="11" max="11" width="37.140625" style="2" customWidth="1"/>
    <col min="12" max="12" width="16.85546875" style="2" customWidth="1"/>
    <col min="13" max="13" width="25.28515625" style="2" customWidth="1"/>
    <col min="14" max="16" width="16.5703125" style="2" customWidth="1"/>
    <col min="17" max="17" width="17" style="2" customWidth="1"/>
    <col min="18" max="18" width="37.57031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2.425781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11.425781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5" t="s">
        <v>472</v>
      </c>
      <c r="E3" s="646"/>
      <c r="F3" s="646"/>
      <c r="G3" s="646"/>
      <c r="H3" s="646"/>
      <c r="I3" s="646"/>
      <c r="J3" s="646"/>
      <c r="K3" s="646"/>
      <c r="L3" s="646"/>
      <c r="M3" s="646"/>
      <c r="N3" s="646"/>
      <c r="O3" s="646"/>
      <c r="P3" s="646"/>
      <c r="Q3" s="646"/>
      <c r="R3" s="646"/>
      <c r="S3" s="646"/>
      <c r="T3" s="646"/>
      <c r="U3" s="646"/>
      <c r="V3" s="646"/>
      <c r="W3" s="646"/>
      <c r="X3" s="646"/>
      <c r="Y3" s="646"/>
      <c r="Z3" s="646"/>
      <c r="AA3" s="646"/>
      <c r="AB3" s="646"/>
      <c r="AC3" s="646"/>
      <c r="AD3" s="646"/>
      <c r="AE3" s="646"/>
      <c r="AF3" s="646"/>
      <c r="AG3" s="646"/>
      <c r="AH3" s="646"/>
      <c r="AI3" s="647"/>
      <c r="AJ3" s="633">
        <v>45560</v>
      </c>
      <c r="AK3" s="634"/>
      <c r="AL3" s="634"/>
    </row>
    <row r="4" spans="1:38" ht="32.25" customHeight="1">
      <c r="A4" s="856" t="s">
        <v>297</v>
      </c>
      <c r="B4" s="857"/>
      <c r="C4" s="857"/>
      <c r="D4" s="857"/>
      <c r="E4" s="857"/>
      <c r="F4" s="857"/>
      <c r="G4" s="857"/>
      <c r="H4" s="857"/>
      <c r="I4" s="857"/>
      <c r="J4" s="857"/>
      <c r="K4" s="858" t="s">
        <v>298</v>
      </c>
      <c r="L4" s="858"/>
      <c r="M4" s="858"/>
      <c r="N4" s="858"/>
      <c r="O4" s="858"/>
      <c r="P4" s="858"/>
      <c r="Q4" s="858"/>
      <c r="R4" s="657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43.15" customHeight="1">
      <c r="A5" s="864" t="s">
        <v>301</v>
      </c>
      <c r="B5" s="853" t="s">
        <v>302</v>
      </c>
      <c r="C5" s="853" t="s">
        <v>74</v>
      </c>
      <c r="D5" s="853" t="s">
        <v>75</v>
      </c>
      <c r="E5" s="853" t="s">
        <v>76</v>
      </c>
      <c r="F5" s="853" t="s">
        <v>77</v>
      </c>
      <c r="G5" s="853" t="s">
        <v>78</v>
      </c>
      <c r="H5" s="853" t="s">
        <v>16</v>
      </c>
      <c r="I5" s="251" t="s">
        <v>79</v>
      </c>
      <c r="J5" s="291" t="s">
        <v>80</v>
      </c>
      <c r="K5" s="854" t="s">
        <v>22</v>
      </c>
      <c r="L5" s="854" t="s">
        <v>25</v>
      </c>
      <c r="M5" s="854" t="s">
        <v>303</v>
      </c>
      <c r="N5" s="854" t="s">
        <v>28</v>
      </c>
      <c r="O5" s="854" t="s">
        <v>30</v>
      </c>
      <c r="P5" s="854" t="s">
        <v>304</v>
      </c>
      <c r="Q5" s="859" t="s">
        <v>32</v>
      </c>
      <c r="R5" s="767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865"/>
      <c r="B6" s="654"/>
      <c r="C6" s="654"/>
      <c r="D6" s="654"/>
      <c r="E6" s="654"/>
      <c r="F6" s="654"/>
      <c r="G6" s="654"/>
      <c r="H6" s="654"/>
      <c r="I6" s="7" t="s">
        <v>77</v>
      </c>
      <c r="J6" s="7">
        <v>2026</v>
      </c>
      <c r="K6" s="855"/>
      <c r="L6" s="855"/>
      <c r="M6" s="855"/>
      <c r="N6" s="855"/>
      <c r="O6" s="855"/>
      <c r="P6" s="855"/>
      <c r="Q6" s="860"/>
      <c r="R6" s="768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473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123.75" customHeight="1">
      <c r="A7" s="777" t="s">
        <v>88</v>
      </c>
      <c r="B7" s="777" t="s">
        <v>89</v>
      </c>
      <c r="C7" s="777" t="s">
        <v>90</v>
      </c>
      <c r="D7" s="777" t="s">
        <v>91</v>
      </c>
      <c r="E7" s="777" t="s">
        <v>92</v>
      </c>
      <c r="F7" s="777" t="s">
        <v>93</v>
      </c>
      <c r="G7" s="777" t="s">
        <v>94</v>
      </c>
      <c r="H7" s="777" t="s">
        <v>95</v>
      </c>
      <c r="I7" s="777" t="s">
        <v>96</v>
      </c>
      <c r="J7" s="852">
        <v>0.7</v>
      </c>
      <c r="K7" s="240" t="s">
        <v>438</v>
      </c>
      <c r="L7" s="201" t="s">
        <v>410</v>
      </c>
      <c r="M7" s="201" t="s">
        <v>411</v>
      </c>
      <c r="N7" s="225">
        <v>0.7</v>
      </c>
      <c r="O7" s="201" t="s">
        <v>333</v>
      </c>
      <c r="P7" s="201" t="s">
        <v>412</v>
      </c>
      <c r="Q7" s="549" t="s">
        <v>474</v>
      </c>
      <c r="R7" s="267"/>
      <c r="S7" s="16"/>
      <c r="T7" s="297"/>
      <c r="U7" s="126"/>
      <c r="V7" s="16"/>
      <c r="W7" s="298"/>
      <c r="X7" s="125"/>
      <c r="Y7" s="16"/>
      <c r="Z7" s="298"/>
      <c r="AA7" s="16"/>
      <c r="AB7" s="16"/>
      <c r="AC7" s="298"/>
      <c r="AD7" s="31"/>
      <c r="AE7" s="31"/>
      <c r="AF7" s="31"/>
      <c r="AG7" s="31"/>
      <c r="AH7" s="41"/>
      <c r="AI7" s="250"/>
      <c r="AJ7" s="43"/>
      <c r="AK7" s="44"/>
      <c r="AL7" s="45"/>
    </row>
    <row r="8" spans="1:38" s="1" customFormat="1" ht="111" customHeight="1">
      <c r="A8" s="777"/>
      <c r="B8" s="777"/>
      <c r="C8" s="777"/>
      <c r="D8" s="777"/>
      <c r="E8" s="777"/>
      <c r="F8" s="777"/>
      <c r="G8" s="777"/>
      <c r="H8" s="777"/>
      <c r="I8" s="777"/>
      <c r="J8" s="852"/>
      <c r="K8" s="201" t="s">
        <v>475</v>
      </c>
      <c r="L8" s="201" t="s">
        <v>476</v>
      </c>
      <c r="M8" s="201" t="s">
        <v>477</v>
      </c>
      <c r="N8" s="201">
        <v>5</v>
      </c>
      <c r="O8" s="201" t="s">
        <v>478</v>
      </c>
      <c r="P8" s="201" t="s">
        <v>479</v>
      </c>
      <c r="Q8" s="549" t="s">
        <v>50</v>
      </c>
      <c r="R8" s="126"/>
      <c r="S8" s="16"/>
      <c r="T8" s="237"/>
      <c r="U8" s="496"/>
      <c r="V8" s="267"/>
      <c r="W8" s="498"/>
      <c r="X8" s="120"/>
      <c r="Y8" s="120"/>
      <c r="Z8" s="237"/>
      <c r="AA8" s="16"/>
      <c r="AB8" s="16"/>
      <c r="AC8" s="237"/>
      <c r="AD8" s="31"/>
      <c r="AE8" s="31"/>
      <c r="AF8" s="31"/>
      <c r="AG8" s="31"/>
      <c r="AH8" s="41"/>
      <c r="AI8" s="88"/>
      <c r="AJ8" s="43"/>
      <c r="AK8" s="44"/>
      <c r="AL8" s="45"/>
    </row>
    <row r="9" spans="1:38" s="1" customFormat="1" ht="111" customHeight="1">
      <c r="A9" s="777"/>
      <c r="B9" s="777"/>
      <c r="C9" s="777"/>
      <c r="D9" s="777"/>
      <c r="E9" s="777"/>
      <c r="F9" s="777"/>
      <c r="G9" s="777"/>
      <c r="H9" s="777"/>
      <c r="I9" s="777"/>
      <c r="J9" s="852"/>
      <c r="K9" s="54" t="s">
        <v>480</v>
      </c>
      <c r="L9" s="201" t="s">
        <v>481</v>
      </c>
      <c r="M9" s="54" t="s">
        <v>482</v>
      </c>
      <c r="N9" s="571">
        <v>1</v>
      </c>
      <c r="O9" s="97" t="s">
        <v>362</v>
      </c>
      <c r="P9" s="97" t="s">
        <v>483</v>
      </c>
      <c r="Q9" s="549" t="s">
        <v>474</v>
      </c>
      <c r="R9" s="126"/>
      <c r="S9" s="16"/>
      <c r="T9" s="237"/>
      <c r="U9" s="496"/>
      <c r="V9" s="267"/>
      <c r="W9" s="498"/>
      <c r="X9" s="120"/>
      <c r="Y9" s="120"/>
      <c r="Z9" s="237"/>
      <c r="AA9" s="16"/>
      <c r="AB9" s="16"/>
      <c r="AC9" s="237"/>
      <c r="AD9" s="31"/>
      <c r="AE9" s="31"/>
      <c r="AF9" s="31"/>
      <c r="AG9" s="31"/>
      <c r="AH9" s="41"/>
      <c r="AI9" s="88"/>
      <c r="AJ9" s="43"/>
      <c r="AK9" s="44"/>
      <c r="AL9" s="45"/>
    </row>
    <row r="10" spans="1:38" s="1" customFormat="1" ht="125.25" customHeight="1">
      <c r="A10" s="673" t="s">
        <v>98</v>
      </c>
      <c r="B10" s="8" t="s">
        <v>358</v>
      </c>
      <c r="C10" s="8" t="s">
        <v>100</v>
      </c>
      <c r="D10" s="54" t="s">
        <v>118</v>
      </c>
      <c r="E10" s="63" t="s">
        <v>119</v>
      </c>
      <c r="F10" s="63" t="s">
        <v>120</v>
      </c>
      <c r="G10" s="72">
        <v>0.9</v>
      </c>
      <c r="H10" s="62" t="s">
        <v>121</v>
      </c>
      <c r="I10" s="62" t="s">
        <v>122</v>
      </c>
      <c r="J10" s="293">
        <v>0.45</v>
      </c>
      <c r="K10" s="54" t="s">
        <v>484</v>
      </c>
      <c r="L10" s="54" t="s">
        <v>415</v>
      </c>
      <c r="M10" s="201" t="s">
        <v>416</v>
      </c>
      <c r="N10" s="144">
        <v>1</v>
      </c>
      <c r="O10" s="97" t="s">
        <v>333</v>
      </c>
      <c r="P10" s="144" t="s">
        <v>485</v>
      </c>
      <c r="Q10" s="549" t="s">
        <v>50</v>
      </c>
      <c r="R10" s="126"/>
      <c r="S10" s="16"/>
      <c r="T10" s="299"/>
      <c r="U10" s="477"/>
      <c r="V10" s="480"/>
      <c r="W10" s="479"/>
      <c r="X10" s="16"/>
      <c r="Y10" s="16"/>
      <c r="Z10" s="236"/>
      <c r="AA10" s="16"/>
      <c r="AB10" s="16"/>
      <c r="AC10" s="236"/>
      <c r="AD10" s="31"/>
      <c r="AE10" s="31"/>
      <c r="AF10" s="31"/>
      <c r="AG10" s="31"/>
      <c r="AH10" s="41"/>
      <c r="AI10" s="275"/>
      <c r="AJ10" s="43"/>
      <c r="AK10" s="44"/>
      <c r="AL10" s="45"/>
    </row>
    <row r="11" spans="1:38" s="1" customFormat="1" ht="126.75" customHeight="1">
      <c r="A11" s="673"/>
      <c r="B11" s="8" t="s">
        <v>373</v>
      </c>
      <c r="C11" s="8" t="s">
        <v>125</v>
      </c>
      <c r="D11" s="64" t="s">
        <v>126</v>
      </c>
      <c r="E11" s="64" t="s">
        <v>127</v>
      </c>
      <c r="F11" s="64" t="s">
        <v>128</v>
      </c>
      <c r="G11" s="64" t="s">
        <v>129</v>
      </c>
      <c r="H11" s="63" t="s">
        <v>130</v>
      </c>
      <c r="I11" s="63" t="s">
        <v>131</v>
      </c>
      <c r="J11" s="350">
        <v>2</v>
      </c>
      <c r="K11" s="551" t="s">
        <v>486</v>
      </c>
      <c r="L11" s="97" t="s">
        <v>375</v>
      </c>
      <c r="M11" s="201" t="s">
        <v>487</v>
      </c>
      <c r="N11" s="201">
        <v>1</v>
      </c>
      <c r="O11" s="201" t="s">
        <v>323</v>
      </c>
      <c r="P11" s="97" t="s">
        <v>488</v>
      </c>
      <c r="Q11" s="549" t="s">
        <v>50</v>
      </c>
      <c r="R11" s="126"/>
      <c r="S11" s="300"/>
      <c r="T11" s="301"/>
      <c r="U11" s="126"/>
      <c r="V11" s="16"/>
      <c r="W11" s="302"/>
      <c r="X11" s="16"/>
      <c r="Y11" s="16"/>
      <c r="Z11" s="302"/>
      <c r="AA11" s="16"/>
      <c r="AB11" s="16"/>
      <c r="AC11" s="302"/>
      <c r="AD11" s="31"/>
      <c r="AE11" s="31"/>
      <c r="AF11" s="31"/>
      <c r="AG11" s="31"/>
      <c r="AH11" s="41"/>
      <c r="AI11" s="304"/>
      <c r="AJ11" s="43"/>
      <c r="AK11" s="44"/>
      <c r="AL11" s="45"/>
    </row>
    <row r="12" spans="1:38" s="1" customFormat="1" ht="133.5" customHeight="1">
      <c r="A12" s="825" t="s">
        <v>166</v>
      </c>
      <c r="B12" s="825" t="s">
        <v>174</v>
      </c>
      <c r="C12" s="825" t="s">
        <v>175</v>
      </c>
      <c r="D12" s="825" t="s">
        <v>176</v>
      </c>
      <c r="E12" s="825" t="s">
        <v>92</v>
      </c>
      <c r="F12" s="825" t="s">
        <v>177</v>
      </c>
      <c r="G12" s="825" t="s">
        <v>94</v>
      </c>
      <c r="H12" s="825" t="s">
        <v>172</v>
      </c>
      <c r="I12" s="825" t="s">
        <v>161</v>
      </c>
      <c r="J12" s="826">
        <v>0.6</v>
      </c>
      <c r="K12" s="851" t="s">
        <v>489</v>
      </c>
      <c r="L12" s="97" t="s">
        <v>490</v>
      </c>
      <c r="M12" s="201" t="s">
        <v>491</v>
      </c>
      <c r="N12" s="201" t="s">
        <v>422</v>
      </c>
      <c r="O12" s="201" t="s">
        <v>333</v>
      </c>
      <c r="P12" s="97" t="s">
        <v>492</v>
      </c>
      <c r="Q12" s="549" t="s">
        <v>50</v>
      </c>
      <c r="R12" s="126"/>
      <c r="S12" s="16"/>
      <c r="T12" s="303"/>
      <c r="U12" s="126"/>
      <c r="V12" s="16"/>
      <c r="W12" s="195"/>
      <c r="X12" s="16"/>
      <c r="Y12" s="16"/>
      <c r="Z12" s="195"/>
      <c r="AA12" s="16"/>
      <c r="AB12" s="16"/>
      <c r="AC12" s="195"/>
      <c r="AD12" s="31"/>
      <c r="AE12" s="31"/>
      <c r="AF12" s="31"/>
      <c r="AG12" s="31"/>
      <c r="AH12" s="41"/>
      <c r="AI12" s="276"/>
      <c r="AJ12" s="43"/>
      <c r="AK12" s="44"/>
      <c r="AL12" s="45"/>
    </row>
    <row r="13" spans="1:38" s="1" customFormat="1" ht="81.75" customHeight="1">
      <c r="A13" s="825"/>
      <c r="B13" s="825"/>
      <c r="C13" s="825"/>
      <c r="D13" s="825"/>
      <c r="E13" s="825"/>
      <c r="F13" s="825"/>
      <c r="G13" s="825"/>
      <c r="H13" s="825"/>
      <c r="I13" s="825"/>
      <c r="J13" s="826"/>
      <c r="K13" s="825"/>
      <c r="L13" s="201" t="s">
        <v>493</v>
      </c>
      <c r="M13" s="54" t="s">
        <v>494</v>
      </c>
      <c r="N13" s="144" t="s">
        <v>94</v>
      </c>
      <c r="O13" s="561" t="s">
        <v>333</v>
      </c>
      <c r="P13" s="97" t="s">
        <v>495</v>
      </c>
      <c r="Q13" s="549" t="s">
        <v>50</v>
      </c>
      <c r="R13" s="126"/>
      <c r="S13" s="16"/>
      <c r="T13" s="290"/>
      <c r="U13" s="482"/>
      <c r="V13" s="482"/>
      <c r="W13" s="483"/>
      <c r="X13" s="16"/>
      <c r="Y13" s="16"/>
      <c r="Z13" s="17"/>
      <c r="AA13" s="16"/>
      <c r="AB13" s="16"/>
      <c r="AC13" s="290"/>
      <c r="AD13" s="31"/>
      <c r="AE13" s="31"/>
      <c r="AF13" s="31"/>
      <c r="AG13" s="31"/>
      <c r="AH13" s="41"/>
      <c r="AI13" s="250"/>
      <c r="AJ13" s="43"/>
      <c r="AK13" s="44"/>
      <c r="AL13" s="45"/>
    </row>
    <row r="14" spans="1:38" s="1" customFormat="1" ht="97.5" customHeight="1">
      <c r="A14" s="673" t="s">
        <v>179</v>
      </c>
      <c r="B14" s="673" t="s">
        <v>180</v>
      </c>
      <c r="C14" s="673" t="s">
        <v>181</v>
      </c>
      <c r="D14" s="64" t="s">
        <v>182</v>
      </c>
      <c r="E14" s="62" t="s">
        <v>183</v>
      </c>
      <c r="F14" s="63" t="s">
        <v>184</v>
      </c>
      <c r="G14" s="64" t="s">
        <v>185</v>
      </c>
      <c r="H14" s="62" t="s">
        <v>186</v>
      </c>
      <c r="I14" s="62" t="s">
        <v>187</v>
      </c>
      <c r="J14" s="72" t="s">
        <v>185</v>
      </c>
      <c r="K14" s="551" t="s">
        <v>496</v>
      </c>
      <c r="L14" s="97" t="s">
        <v>464</v>
      </c>
      <c r="M14" s="551" t="s">
        <v>497</v>
      </c>
      <c r="N14" s="586" t="s">
        <v>498</v>
      </c>
      <c r="O14" s="561" t="s">
        <v>333</v>
      </c>
      <c r="P14" s="199" t="s">
        <v>499</v>
      </c>
      <c r="Q14" s="549" t="s">
        <v>50</v>
      </c>
      <c r="R14" s="126"/>
      <c r="S14" s="295"/>
      <c r="T14" s="188"/>
      <c r="U14" s="126"/>
      <c r="V14" s="16"/>
      <c r="W14" s="195"/>
      <c r="X14" s="16"/>
      <c r="Y14" s="16"/>
      <c r="Z14" s="188"/>
      <c r="AA14" s="16"/>
      <c r="AB14" s="16"/>
      <c r="AC14" s="188"/>
      <c r="AD14" s="31"/>
      <c r="AE14" s="31"/>
      <c r="AF14" s="31"/>
      <c r="AG14" s="31"/>
      <c r="AH14" s="41"/>
      <c r="AI14" s="88"/>
      <c r="AJ14" s="43"/>
      <c r="AK14" s="44"/>
      <c r="AL14" s="45"/>
    </row>
    <row r="15" spans="1:38" s="1" customFormat="1" ht="148.5" customHeight="1">
      <c r="A15" s="673"/>
      <c r="B15" s="673"/>
      <c r="C15" s="673"/>
      <c r="D15" s="64" t="s">
        <v>195</v>
      </c>
      <c r="E15" s="63" t="s">
        <v>196</v>
      </c>
      <c r="F15" s="63" t="s">
        <v>197</v>
      </c>
      <c r="G15" s="72">
        <v>0.35</v>
      </c>
      <c r="H15" s="62" t="s">
        <v>198</v>
      </c>
      <c r="I15" s="62" t="s">
        <v>187</v>
      </c>
      <c r="J15" s="296">
        <v>0.8</v>
      </c>
      <c r="K15" s="54" t="s">
        <v>500</v>
      </c>
      <c r="L15" s="97" t="s">
        <v>501</v>
      </c>
      <c r="M15" s="54" t="s">
        <v>502</v>
      </c>
      <c r="N15" s="587">
        <v>0.9</v>
      </c>
      <c r="O15" s="201" t="s">
        <v>333</v>
      </c>
      <c r="P15" s="588" t="s">
        <v>503</v>
      </c>
      <c r="Q15" s="549" t="s">
        <v>50</v>
      </c>
      <c r="R15" s="126"/>
      <c r="S15" s="16"/>
      <c r="T15" s="188"/>
      <c r="U15" s="126"/>
      <c r="V15" s="16"/>
      <c r="W15" s="188"/>
      <c r="X15" s="16"/>
      <c r="Y15" s="16"/>
      <c r="Z15" s="188"/>
      <c r="AA15" s="16"/>
      <c r="AB15" s="16"/>
      <c r="AC15" s="188"/>
      <c r="AD15" s="31"/>
      <c r="AE15" s="31"/>
      <c r="AF15" s="31"/>
      <c r="AG15" s="31"/>
      <c r="AH15" s="41"/>
      <c r="AI15" s="304"/>
      <c r="AJ15" s="43"/>
      <c r="AK15" s="44"/>
      <c r="AL15" s="45"/>
    </row>
    <row r="16" spans="1:38" ht="45.6" customHeight="1">
      <c r="A16" s="861" t="s">
        <v>350</v>
      </c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3"/>
      <c r="Q16" s="585" t="s">
        <v>351</v>
      </c>
      <c r="R16" s="19"/>
      <c r="S16" s="20"/>
      <c r="T16" s="669" t="str">
        <f>IFERROR(AVERAGE(T7:T15),"-")</f>
        <v>-</v>
      </c>
      <c r="U16" s="19"/>
      <c r="V16" s="20"/>
      <c r="W16" s="669" t="str">
        <f>IFERROR(AVERAGE(W7:W15),"-")</f>
        <v>-</v>
      </c>
      <c r="X16" s="19"/>
      <c r="Y16" s="20"/>
      <c r="Z16" s="669" t="str">
        <f>IFERROR(AVERAGE(Z7:Z7),"-")</f>
        <v>-</v>
      </c>
      <c r="AA16" s="19"/>
      <c r="AB16" s="20"/>
      <c r="AC16" s="669" t="str">
        <f>IFERROR(AVERAGE(AC7:AC7),"-")</f>
        <v>-</v>
      </c>
      <c r="AD16" s="32" t="str">
        <f>IFERROR(AVERAGE(AD7:AD15),"-")</f>
        <v>-</v>
      </c>
      <c r="AE16" s="33" t="str">
        <f>IFERROR(AVERAGE(AE7:AE15),"-")</f>
        <v>-</v>
      </c>
      <c r="AF16" s="33" t="str">
        <f>IFERROR(AVERAGE(AF7:AF15),"-")</f>
        <v>-</v>
      </c>
      <c r="AG16" s="46" t="str">
        <f>IFERROR(AVERAGE(AG7:AG15),"-")</f>
        <v>-</v>
      </c>
      <c r="AH16" s="678" t="str">
        <f>IFERROR(AVERAGE(AH7:AH15),"-")</f>
        <v>-</v>
      </c>
      <c r="AI16" s="47"/>
      <c r="AJ16" s="48"/>
      <c r="AK16" s="49"/>
      <c r="AL16" s="50"/>
    </row>
    <row r="17" spans="13:34" ht="25.5">
      <c r="R17" s="21"/>
      <c r="S17" s="22" t="s">
        <v>352</v>
      </c>
      <c r="T17" s="670"/>
      <c r="U17" s="21"/>
      <c r="V17" s="22" t="s">
        <v>353</v>
      </c>
      <c r="W17" s="670"/>
      <c r="X17" s="34"/>
      <c r="Y17" s="35" t="s">
        <v>354</v>
      </c>
      <c r="Z17" s="670"/>
      <c r="AA17" s="21"/>
      <c r="AB17" s="22" t="s">
        <v>355</v>
      </c>
      <c r="AC17" s="670"/>
      <c r="AD17" s="36"/>
      <c r="AE17" s="34"/>
      <c r="AF17" s="21"/>
      <c r="AG17" s="51" t="s">
        <v>356</v>
      </c>
      <c r="AH17" s="679"/>
    </row>
    <row r="18" spans="13:34" ht="15">
      <c r="M18" s="14"/>
      <c r="N18" s="14"/>
      <c r="O18" s="14"/>
      <c r="P18" s="23"/>
      <c r="Q18" s="24"/>
      <c r="T18" s="25"/>
      <c r="Z18" s="25"/>
    </row>
    <row r="19" spans="13:34" ht="15">
      <c r="M19"/>
      <c r="N19"/>
      <c r="O19"/>
      <c r="P19" s="26"/>
      <c r="Q19" s="27"/>
      <c r="T19" s="25"/>
      <c r="Z19" s="25"/>
    </row>
    <row r="20" spans="13:34" ht="15">
      <c r="M20"/>
      <c r="N20"/>
      <c r="O20"/>
      <c r="P20" s="26"/>
      <c r="Q20" s="27"/>
      <c r="T20" s="25"/>
      <c r="Z20" s="25"/>
    </row>
    <row r="21" spans="13:34" ht="15">
      <c r="M21"/>
      <c r="N21"/>
      <c r="O21"/>
      <c r="P21" s="26"/>
      <c r="Q21" s="27"/>
      <c r="T21" s="25"/>
      <c r="Z21" s="25"/>
    </row>
    <row r="22" spans="13:34" ht="15">
      <c r="M22"/>
      <c r="N22"/>
      <c r="O22"/>
      <c r="P22" s="26"/>
      <c r="Q22" s="27"/>
      <c r="T22" s="25"/>
      <c r="Z22" s="25"/>
    </row>
    <row r="23" spans="13:34" ht="15">
      <c r="M23"/>
      <c r="N23"/>
      <c r="O23"/>
      <c r="P23" s="26"/>
      <c r="Q23" s="27"/>
      <c r="T23" s="25"/>
      <c r="Z23" s="25"/>
    </row>
    <row r="24" spans="13:34" ht="15">
      <c r="M24"/>
      <c r="N24"/>
      <c r="O24"/>
      <c r="P24" s="26"/>
      <c r="Q24" s="27"/>
      <c r="T24" s="25"/>
      <c r="Z24" s="25"/>
    </row>
    <row r="25" spans="13:34" ht="15">
      <c r="M25"/>
      <c r="N25"/>
      <c r="O25"/>
      <c r="P25" s="26"/>
      <c r="Q25" s="27"/>
      <c r="T25" s="25"/>
      <c r="Z25" s="25"/>
    </row>
    <row r="26" spans="13:34">
      <c r="T26" s="25"/>
      <c r="Z26" s="25"/>
    </row>
    <row r="27" spans="13:34">
      <c r="Q27" s="28"/>
      <c r="T27" s="25"/>
      <c r="W27" s="25"/>
      <c r="Z27" s="25"/>
    </row>
    <row r="28" spans="13:34">
      <c r="Q28" s="25"/>
      <c r="T28" s="25"/>
      <c r="W28" s="25"/>
      <c r="Z28" s="25"/>
    </row>
  </sheetData>
  <mergeCells count="72">
    <mergeCell ref="AB5:AB6"/>
    <mergeCell ref="AC5:AC6"/>
    <mergeCell ref="AC16:AC17"/>
    <mergeCell ref="AH16:AH17"/>
    <mergeCell ref="AJ1:AL2"/>
    <mergeCell ref="AI4:AL5"/>
    <mergeCell ref="AJ3:AL3"/>
    <mergeCell ref="AD4:AH4"/>
    <mergeCell ref="X5:X6"/>
    <mergeCell ref="Y5:Y6"/>
    <mergeCell ref="Z5:Z6"/>
    <mergeCell ref="Z16:Z17"/>
    <mergeCell ref="AA5:AA6"/>
    <mergeCell ref="T5:T6"/>
    <mergeCell ref="T16:T17"/>
    <mergeCell ref="U5:U6"/>
    <mergeCell ref="V5:V6"/>
    <mergeCell ref="W5:W6"/>
    <mergeCell ref="W16:W17"/>
    <mergeCell ref="Q5:Q6"/>
    <mergeCell ref="R5:R6"/>
    <mergeCell ref="S5:S6"/>
    <mergeCell ref="A16:P16"/>
    <mergeCell ref="A5:A6"/>
    <mergeCell ref="A10:A11"/>
    <mergeCell ref="A14:A15"/>
    <mergeCell ref="B5:B6"/>
    <mergeCell ref="B14:B15"/>
    <mergeCell ref="C5:C6"/>
    <mergeCell ref="C14:C15"/>
    <mergeCell ref="D5:D6"/>
    <mergeCell ref="E5:E6"/>
    <mergeCell ref="G5:G6"/>
    <mergeCell ref="F12:F13"/>
    <mergeCell ref="G12:G13"/>
    <mergeCell ref="C2:C3"/>
    <mergeCell ref="A2:B3"/>
    <mergeCell ref="A4:J4"/>
    <mergeCell ref="K4:Q4"/>
    <mergeCell ref="R4:AC4"/>
    <mergeCell ref="C12:C13"/>
    <mergeCell ref="D12:D13"/>
    <mergeCell ref="E12:E13"/>
    <mergeCell ref="A1:B1"/>
    <mergeCell ref="C1:AI1"/>
    <mergeCell ref="D2:AI2"/>
    <mergeCell ref="D3:AI3"/>
    <mergeCell ref="AD5:AH5"/>
    <mergeCell ref="F5:F6"/>
    <mergeCell ref="H5:H6"/>
    <mergeCell ref="K5:K6"/>
    <mergeCell ref="L5:L6"/>
    <mergeCell ref="M5:M6"/>
    <mergeCell ref="N5:N6"/>
    <mergeCell ref="O5:O6"/>
    <mergeCell ref="P5:P6"/>
    <mergeCell ref="H12:H13"/>
    <mergeCell ref="I12:I13"/>
    <mergeCell ref="J12:J13"/>
    <mergeCell ref="K12:K13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A12:A13"/>
    <mergeCell ref="B12:B13"/>
  </mergeCells>
  <conditionalFormatting sqref="AD7:AH15">
    <cfRule type="cellIs" dxfId="109" priority="1" operator="lessThan">
      <formula>0.6</formula>
    </cfRule>
    <cfRule type="cellIs" dxfId="108" priority="5" operator="between">
      <formula>60%</formula>
      <formula>79%</formula>
    </cfRule>
    <cfRule type="cellIs" dxfId="107" priority="6" operator="between">
      <formula>80%</formula>
      <formula>100%</formula>
    </cfRule>
  </conditionalFormatting>
  <conditionalFormatting sqref="AD13:AH13">
    <cfRule type="cellIs" dxfId="106" priority="2" operator="between">
      <formula>60%</formula>
      <formula>79%</formula>
    </cfRule>
    <cfRule type="cellIs" dxfId="105" priority="3" operator="between">
      <formula>80%</formula>
      <formula>100%</formula>
    </cfRule>
  </conditionalFormatting>
  <conditionalFormatting sqref="AH16">
    <cfRule type="cellIs" dxfId="104" priority="7" operator="lessThan">
      <formula>0.6</formula>
    </cfRule>
    <cfRule type="cellIs" dxfId="103" priority="8" operator="between">
      <formula>60%</formula>
      <formula>79%</formula>
    </cfRule>
    <cfRule type="cellIs" dxfId="102" priority="9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9"/>
  <dimension ref="A1:AL26"/>
  <sheetViews>
    <sheetView zoomScale="70" zoomScaleNormal="70" workbookViewId="0">
      <selection activeCell="A11" sqref="A11:A13"/>
    </sheetView>
  </sheetViews>
  <sheetFormatPr baseColWidth="10" defaultColWidth="11.42578125" defaultRowHeight="12.75"/>
  <cols>
    <col min="1" max="1" width="21.42578125" style="2" customWidth="1"/>
    <col min="2" max="2" width="29.140625" style="2" customWidth="1"/>
    <col min="3" max="3" width="38.7109375" style="2" customWidth="1"/>
    <col min="4" max="5" width="31" style="2" customWidth="1"/>
    <col min="6" max="6" width="20.140625" style="2" customWidth="1"/>
    <col min="7" max="7" width="13.7109375" style="2" customWidth="1"/>
    <col min="8" max="8" width="31" style="2" customWidth="1"/>
    <col min="9" max="9" width="21" style="2" customWidth="1"/>
    <col min="10" max="10" width="13.42578125" style="2" customWidth="1"/>
    <col min="11" max="11" width="37.140625" style="2" customWidth="1"/>
    <col min="12" max="12" width="19.85546875" style="2" customWidth="1"/>
    <col min="13" max="13" width="25.28515625" style="2" customWidth="1"/>
    <col min="14" max="16" width="16.5703125" style="2" customWidth="1"/>
    <col min="17" max="17" width="19.42578125" style="2" customWidth="1"/>
    <col min="18" max="18" width="27.140625" style="2" customWidth="1"/>
    <col min="19" max="19" width="20.42578125" style="2" customWidth="1"/>
    <col min="20" max="20" width="22.140625" style="2" customWidth="1"/>
    <col min="21" max="21" width="27.140625" style="2" customWidth="1"/>
    <col min="22" max="22" width="20.42578125" style="2" customWidth="1"/>
    <col min="23" max="23" width="22.140625" style="2" customWidth="1"/>
    <col min="24" max="24" width="27.140625" style="2" customWidth="1"/>
    <col min="25" max="25" width="20.42578125" style="2" customWidth="1"/>
    <col min="26" max="26" width="22.140625" style="2" customWidth="1"/>
    <col min="27" max="27" width="27.140625" style="2" customWidth="1"/>
    <col min="28" max="28" width="20.42578125" style="2" customWidth="1"/>
    <col min="29" max="29" width="22.140625" style="2" customWidth="1"/>
    <col min="30" max="30" width="17.7109375" style="2" customWidth="1"/>
    <col min="31" max="31" width="17.85546875" style="2" customWidth="1"/>
    <col min="32" max="32" width="19.140625" style="2" customWidth="1"/>
    <col min="33" max="33" width="18.7109375" style="2" customWidth="1"/>
    <col min="34" max="34" width="21" style="2" customWidth="1"/>
    <col min="35" max="35" width="46.140625" style="2" customWidth="1"/>
    <col min="36" max="36" width="24.5703125" style="2" customWidth="1"/>
    <col min="37" max="37" width="28.140625" style="2" customWidth="1"/>
    <col min="38" max="38" width="27.85546875" style="2" customWidth="1"/>
    <col min="39" max="39" width="9.140625" style="2"/>
    <col min="40" max="40" width="11.42578125" style="2" customWidth="1"/>
    <col min="41" max="16384" width="11.42578125" style="2"/>
  </cols>
  <sheetData>
    <row r="1" spans="1:38" ht="75.75" customHeight="1">
      <c r="A1" s="641" t="s">
        <v>292</v>
      </c>
      <c r="B1" s="641"/>
      <c r="C1" s="642" t="s">
        <v>293</v>
      </c>
      <c r="D1" s="643"/>
      <c r="E1" s="643"/>
      <c r="F1" s="643"/>
      <c r="G1" s="643"/>
      <c r="H1" s="643"/>
      <c r="I1" s="643"/>
      <c r="J1" s="643"/>
      <c r="K1" s="643"/>
      <c r="L1" s="643"/>
      <c r="M1" s="643"/>
      <c r="N1" s="643"/>
      <c r="O1" s="643"/>
      <c r="P1" s="643"/>
      <c r="Q1" s="643"/>
      <c r="R1" s="643"/>
      <c r="S1" s="643"/>
      <c r="T1" s="643"/>
      <c r="U1" s="643"/>
      <c r="V1" s="643"/>
      <c r="W1" s="643"/>
      <c r="X1" s="643"/>
      <c r="Y1" s="643"/>
      <c r="Z1" s="643"/>
      <c r="AA1" s="643"/>
      <c r="AB1" s="643"/>
      <c r="AC1" s="643"/>
      <c r="AD1" s="643"/>
      <c r="AE1" s="643"/>
      <c r="AF1" s="643"/>
      <c r="AG1" s="643"/>
      <c r="AH1" s="643"/>
      <c r="AI1" s="644"/>
      <c r="AJ1" s="638"/>
      <c r="AK1" s="638"/>
      <c r="AL1" s="638"/>
    </row>
    <row r="2" spans="1:38" ht="41.25" customHeight="1">
      <c r="A2" s="637" t="s">
        <v>294</v>
      </c>
      <c r="B2" s="637"/>
      <c r="C2" s="635"/>
      <c r="D2" s="642" t="s">
        <v>295</v>
      </c>
      <c r="E2" s="643"/>
      <c r="F2" s="643"/>
      <c r="G2" s="643"/>
      <c r="H2" s="643"/>
      <c r="I2" s="643"/>
      <c r="J2" s="643"/>
      <c r="K2" s="643"/>
      <c r="L2" s="643"/>
      <c r="M2" s="643"/>
      <c r="N2" s="643"/>
      <c r="O2" s="643"/>
      <c r="P2" s="643"/>
      <c r="Q2" s="643"/>
      <c r="R2" s="643"/>
      <c r="S2" s="643"/>
      <c r="T2" s="643"/>
      <c r="U2" s="643"/>
      <c r="V2" s="643"/>
      <c r="W2" s="643"/>
      <c r="X2" s="643"/>
      <c r="Y2" s="643"/>
      <c r="Z2" s="643"/>
      <c r="AA2" s="643"/>
      <c r="AB2" s="643"/>
      <c r="AC2" s="643"/>
      <c r="AD2" s="643"/>
      <c r="AE2" s="643"/>
      <c r="AF2" s="643"/>
      <c r="AG2" s="643"/>
      <c r="AH2" s="643"/>
      <c r="AI2" s="644"/>
      <c r="AJ2" s="638"/>
      <c r="AK2" s="638"/>
      <c r="AL2" s="638"/>
    </row>
    <row r="3" spans="1:38" ht="41.25" customHeight="1">
      <c r="A3" s="637"/>
      <c r="B3" s="637"/>
      <c r="C3" s="636"/>
      <c r="D3" s="642" t="s">
        <v>504</v>
      </c>
      <c r="E3" s="643"/>
      <c r="F3" s="643"/>
      <c r="G3" s="643"/>
      <c r="H3" s="643"/>
      <c r="I3" s="643"/>
      <c r="J3" s="643"/>
      <c r="K3" s="872"/>
      <c r="L3" s="872"/>
      <c r="M3" s="872"/>
      <c r="N3" s="872"/>
      <c r="O3" s="872"/>
      <c r="P3" s="872"/>
      <c r="Q3" s="872"/>
      <c r="R3" s="643"/>
      <c r="S3" s="643"/>
      <c r="T3" s="643"/>
      <c r="U3" s="643"/>
      <c r="V3" s="643"/>
      <c r="W3" s="643"/>
      <c r="X3" s="643"/>
      <c r="Y3" s="643"/>
      <c r="Z3" s="643"/>
      <c r="AA3" s="643"/>
      <c r="AB3" s="643"/>
      <c r="AC3" s="643"/>
      <c r="AD3" s="643"/>
      <c r="AE3" s="643"/>
      <c r="AF3" s="643"/>
      <c r="AG3" s="643"/>
      <c r="AH3" s="643"/>
      <c r="AI3" s="644"/>
      <c r="AJ3" s="633">
        <v>45560</v>
      </c>
      <c r="AK3" s="634"/>
      <c r="AL3" s="634"/>
    </row>
    <row r="4" spans="1:38" ht="32.25" customHeight="1">
      <c r="A4" s="876" t="s">
        <v>297</v>
      </c>
      <c r="B4" s="876"/>
      <c r="C4" s="877"/>
      <c r="D4" s="877"/>
      <c r="E4" s="877"/>
      <c r="F4" s="877"/>
      <c r="G4" s="877"/>
      <c r="H4" s="877"/>
      <c r="I4" s="877"/>
      <c r="J4" s="878"/>
      <c r="K4" s="879" t="s">
        <v>298</v>
      </c>
      <c r="L4" s="879"/>
      <c r="M4" s="879"/>
      <c r="N4" s="879"/>
      <c r="O4" s="879"/>
      <c r="P4" s="879"/>
      <c r="Q4" s="879"/>
      <c r="R4" s="873" t="s">
        <v>299</v>
      </c>
      <c r="S4" s="657"/>
      <c r="T4" s="657"/>
      <c r="U4" s="657"/>
      <c r="V4" s="657"/>
      <c r="W4" s="657"/>
      <c r="X4" s="657"/>
      <c r="Y4" s="657"/>
      <c r="Z4" s="657"/>
      <c r="AA4" s="657"/>
      <c r="AB4" s="657"/>
      <c r="AC4" s="657"/>
      <c r="AD4" s="657" t="s">
        <v>300</v>
      </c>
      <c r="AE4" s="657"/>
      <c r="AF4" s="657"/>
      <c r="AG4" s="657"/>
      <c r="AH4" s="657"/>
      <c r="AI4" s="657" t="s">
        <v>42</v>
      </c>
      <c r="AJ4" s="657"/>
      <c r="AK4" s="657"/>
      <c r="AL4" s="657"/>
    </row>
    <row r="5" spans="1:38" ht="14.25">
      <c r="A5" s="671" t="s">
        <v>301</v>
      </c>
      <c r="B5" s="653" t="s">
        <v>302</v>
      </c>
      <c r="C5" s="653" t="s">
        <v>74</v>
      </c>
      <c r="D5" s="653" t="s">
        <v>75</v>
      </c>
      <c r="E5" s="653" t="s">
        <v>76</v>
      </c>
      <c r="F5" s="653" t="s">
        <v>77</v>
      </c>
      <c r="G5" s="653" t="s">
        <v>78</v>
      </c>
      <c r="H5" s="653" t="s">
        <v>16</v>
      </c>
      <c r="I5" s="287" t="s">
        <v>79</v>
      </c>
      <c r="J5" s="161" t="s">
        <v>80</v>
      </c>
      <c r="K5" s="875" t="s">
        <v>22</v>
      </c>
      <c r="L5" s="855" t="s">
        <v>25</v>
      </c>
      <c r="M5" s="855" t="s">
        <v>303</v>
      </c>
      <c r="N5" s="855" t="s">
        <v>28</v>
      </c>
      <c r="O5" s="855" t="s">
        <v>30</v>
      </c>
      <c r="P5" s="855" t="s">
        <v>304</v>
      </c>
      <c r="Q5" s="874" t="s">
        <v>32</v>
      </c>
      <c r="R5" s="639" t="s">
        <v>34</v>
      </c>
      <c r="S5" s="639" t="s">
        <v>305</v>
      </c>
      <c r="T5" s="648" t="s">
        <v>306</v>
      </c>
      <c r="U5" s="639" t="s">
        <v>34</v>
      </c>
      <c r="V5" s="639" t="s">
        <v>305</v>
      </c>
      <c r="W5" s="648" t="s">
        <v>307</v>
      </c>
      <c r="X5" s="639" t="s">
        <v>34</v>
      </c>
      <c r="Y5" s="639" t="s">
        <v>305</v>
      </c>
      <c r="Z5" s="648" t="s">
        <v>308</v>
      </c>
      <c r="AA5" s="639" t="s">
        <v>34</v>
      </c>
      <c r="AB5" s="639" t="s">
        <v>305</v>
      </c>
      <c r="AC5" s="648" t="s">
        <v>309</v>
      </c>
      <c r="AD5" s="676" t="s">
        <v>310</v>
      </c>
      <c r="AE5" s="677"/>
      <c r="AF5" s="677"/>
      <c r="AG5" s="677"/>
      <c r="AH5" s="677"/>
      <c r="AI5" s="657"/>
      <c r="AJ5" s="657"/>
      <c r="AK5" s="657"/>
      <c r="AL5" s="657"/>
    </row>
    <row r="6" spans="1:38" ht="42.75" customHeight="1">
      <c r="A6" s="824"/>
      <c r="B6" s="822"/>
      <c r="C6" s="822"/>
      <c r="D6" s="822"/>
      <c r="E6" s="822"/>
      <c r="F6" s="822"/>
      <c r="G6" s="822"/>
      <c r="H6" s="822"/>
      <c r="I6" s="94" t="s">
        <v>77</v>
      </c>
      <c r="J6" s="288">
        <v>2026</v>
      </c>
      <c r="K6" s="764"/>
      <c r="L6" s="764"/>
      <c r="M6" s="764"/>
      <c r="N6" s="855"/>
      <c r="O6" s="764"/>
      <c r="P6" s="764"/>
      <c r="Q6" s="766"/>
      <c r="R6" s="640"/>
      <c r="S6" s="640"/>
      <c r="T6" s="649"/>
      <c r="U6" s="640"/>
      <c r="V6" s="640"/>
      <c r="W6" s="649"/>
      <c r="X6" s="640"/>
      <c r="Y6" s="640"/>
      <c r="Z6" s="649"/>
      <c r="AA6" s="640"/>
      <c r="AB6" s="640"/>
      <c r="AC6" s="649"/>
      <c r="AD6" s="29" t="s">
        <v>311</v>
      </c>
      <c r="AE6" s="30" t="s">
        <v>312</v>
      </c>
      <c r="AF6" s="30" t="s">
        <v>313</v>
      </c>
      <c r="AG6" s="30" t="s">
        <v>314</v>
      </c>
      <c r="AH6" s="37" t="s">
        <v>315</v>
      </c>
      <c r="AI6" s="38" t="s">
        <v>316</v>
      </c>
      <c r="AJ6" s="39" t="s">
        <v>317</v>
      </c>
      <c r="AK6" s="39" t="s">
        <v>318</v>
      </c>
      <c r="AL6" s="40" t="s">
        <v>319</v>
      </c>
    </row>
    <row r="7" spans="1:38" s="1" customFormat="1" ht="79.5" customHeight="1">
      <c r="A7" s="90" t="s">
        <v>88</v>
      </c>
      <c r="B7" s="91" t="s">
        <v>89</v>
      </c>
      <c r="C7" s="91" t="s">
        <v>90</v>
      </c>
      <c r="D7" s="91" t="s">
        <v>91</v>
      </c>
      <c r="E7" s="91" t="s">
        <v>92</v>
      </c>
      <c r="F7" s="91" t="s">
        <v>93</v>
      </c>
      <c r="G7" s="91" t="s">
        <v>94</v>
      </c>
      <c r="H7" s="91" t="s">
        <v>95</v>
      </c>
      <c r="I7" s="91" t="s">
        <v>96</v>
      </c>
      <c r="J7" s="143">
        <v>0.7</v>
      </c>
      <c r="K7" s="240" t="s">
        <v>438</v>
      </c>
      <c r="L7" s="240" t="s">
        <v>410</v>
      </c>
      <c r="M7" s="162" t="s">
        <v>411</v>
      </c>
      <c r="N7" s="225">
        <v>0.7</v>
      </c>
      <c r="O7" s="193" t="s">
        <v>333</v>
      </c>
      <c r="P7" s="240" t="s">
        <v>412</v>
      </c>
      <c r="Q7" s="15" t="s">
        <v>505</v>
      </c>
      <c r="R7" s="260"/>
      <c r="S7" s="16"/>
      <c r="T7" s="290"/>
      <c r="U7" s="482"/>
      <c r="V7" s="482"/>
      <c r="W7" s="483"/>
      <c r="X7" s="16"/>
      <c r="Y7" s="16"/>
      <c r="Z7" s="17"/>
      <c r="AA7" s="16"/>
      <c r="AB7" s="16"/>
      <c r="AC7" s="17"/>
      <c r="AD7" s="31"/>
      <c r="AE7" s="31"/>
      <c r="AF7" s="31"/>
      <c r="AG7" s="31"/>
      <c r="AH7" s="41"/>
      <c r="AI7" s="250"/>
      <c r="AJ7" s="43"/>
      <c r="AK7" s="44"/>
      <c r="AL7" s="45"/>
    </row>
    <row r="8" spans="1:38" s="1" customFormat="1" ht="115.5" customHeight="1">
      <c r="A8" s="90" t="s">
        <v>98</v>
      </c>
      <c r="B8" s="91" t="s">
        <v>99</v>
      </c>
      <c r="C8" s="91" t="s">
        <v>100</v>
      </c>
      <c r="D8" s="91" t="s">
        <v>118</v>
      </c>
      <c r="E8" s="91" t="s">
        <v>119</v>
      </c>
      <c r="F8" s="91" t="s">
        <v>120</v>
      </c>
      <c r="G8" s="143">
        <v>0.9</v>
      </c>
      <c r="H8" s="91" t="s">
        <v>121</v>
      </c>
      <c r="I8" s="91" t="s">
        <v>122</v>
      </c>
      <c r="J8" s="143">
        <v>0.45</v>
      </c>
      <c r="K8" s="157" t="s">
        <v>506</v>
      </c>
      <c r="L8" s="157" t="s">
        <v>415</v>
      </c>
      <c r="M8" s="240" t="s">
        <v>416</v>
      </c>
      <c r="N8" s="525">
        <v>1</v>
      </c>
      <c r="O8" s="227" t="s">
        <v>333</v>
      </c>
      <c r="P8" s="265" t="s">
        <v>507</v>
      </c>
      <c r="Q8" s="15" t="s">
        <v>56</v>
      </c>
      <c r="R8" s="16"/>
      <c r="S8" s="289"/>
      <c r="T8" s="290"/>
      <c r="U8" s="485"/>
      <c r="V8" s="485"/>
      <c r="W8" s="483"/>
      <c r="X8" s="16"/>
      <c r="Y8" s="16"/>
      <c r="Z8" s="17"/>
      <c r="AA8" s="16"/>
      <c r="AB8" s="16"/>
      <c r="AC8" s="17"/>
      <c r="AD8" s="31"/>
      <c r="AE8" s="31"/>
      <c r="AF8" s="31"/>
      <c r="AG8" s="31"/>
      <c r="AH8" s="41"/>
      <c r="AI8" s="275"/>
      <c r="AJ8" s="43"/>
      <c r="AK8" s="44"/>
      <c r="AL8" s="45"/>
    </row>
    <row r="9" spans="1:38" s="1" customFormat="1" ht="115.5" customHeight="1">
      <c r="A9" s="842" t="s">
        <v>166</v>
      </c>
      <c r="B9" s="806" t="s">
        <v>174</v>
      </c>
      <c r="C9" s="806" t="s">
        <v>175</v>
      </c>
      <c r="D9" s="806" t="s">
        <v>176</v>
      </c>
      <c r="E9" s="806" t="s">
        <v>92</v>
      </c>
      <c r="F9" s="806" t="s">
        <v>177</v>
      </c>
      <c r="G9" s="806" t="s">
        <v>94</v>
      </c>
      <c r="H9" s="806" t="s">
        <v>172</v>
      </c>
      <c r="I9" s="806" t="s">
        <v>161</v>
      </c>
      <c r="J9" s="868">
        <v>0.6</v>
      </c>
      <c r="K9" s="870" t="s">
        <v>508</v>
      </c>
      <c r="L9" s="201" t="s">
        <v>509</v>
      </c>
      <c r="M9" s="164" t="s">
        <v>510</v>
      </c>
      <c r="N9" s="12" t="s">
        <v>422</v>
      </c>
      <c r="O9" s="10" t="s">
        <v>333</v>
      </c>
      <c r="P9" s="227" t="s">
        <v>77</v>
      </c>
      <c r="Q9" s="15" t="s">
        <v>56</v>
      </c>
      <c r="R9" s="16"/>
      <c r="S9" s="289"/>
      <c r="T9" s="290"/>
      <c r="U9" s="485"/>
      <c r="V9" s="485"/>
      <c r="W9" s="483"/>
      <c r="X9" s="16"/>
      <c r="Y9" s="16"/>
      <c r="Z9" s="17"/>
      <c r="AA9" s="16"/>
      <c r="AB9" s="16"/>
      <c r="AC9" s="17"/>
      <c r="AD9" s="31"/>
      <c r="AE9" s="31"/>
      <c r="AF9" s="31"/>
      <c r="AG9" s="31"/>
      <c r="AH9" s="41"/>
      <c r="AI9" s="275"/>
      <c r="AJ9" s="43"/>
      <c r="AK9" s="44"/>
      <c r="AL9" s="45"/>
    </row>
    <row r="10" spans="1:38" s="1" customFormat="1" ht="110.25" customHeight="1">
      <c r="A10" s="844"/>
      <c r="B10" s="808"/>
      <c r="C10" s="808"/>
      <c r="D10" s="808"/>
      <c r="E10" s="808"/>
      <c r="F10" s="808"/>
      <c r="G10" s="808"/>
      <c r="H10" s="808"/>
      <c r="I10" s="808"/>
      <c r="J10" s="869"/>
      <c r="K10" s="871"/>
      <c r="L10" s="561" t="s">
        <v>511</v>
      </c>
      <c r="M10" s="164" t="s">
        <v>512</v>
      </c>
      <c r="N10" s="12" t="s">
        <v>94</v>
      </c>
      <c r="O10" s="226" t="s">
        <v>333</v>
      </c>
      <c r="P10" s="97" t="s">
        <v>77</v>
      </c>
      <c r="Q10" s="524" t="s">
        <v>56</v>
      </c>
      <c r="R10" s="16"/>
      <c r="S10" s="16"/>
      <c r="T10" s="290"/>
      <c r="U10" s="482"/>
      <c r="V10" s="482"/>
      <c r="W10" s="483"/>
      <c r="X10" s="16"/>
      <c r="Y10" s="16"/>
      <c r="Z10" s="17"/>
      <c r="AA10" s="16"/>
      <c r="AB10" s="16"/>
      <c r="AC10" s="290"/>
      <c r="AD10" s="31"/>
      <c r="AE10" s="31"/>
      <c r="AF10" s="31"/>
      <c r="AG10" s="31"/>
      <c r="AH10" s="41"/>
      <c r="AI10" s="250"/>
      <c r="AJ10" s="43"/>
      <c r="AK10" s="44"/>
      <c r="AL10" s="45"/>
    </row>
    <row r="11" spans="1:38" s="1" customFormat="1" ht="119.25" customHeight="1">
      <c r="A11" s="842" t="s">
        <v>179</v>
      </c>
      <c r="B11" s="806" t="s">
        <v>180</v>
      </c>
      <c r="C11" s="806" t="s">
        <v>181</v>
      </c>
      <c r="D11" s="806" t="s">
        <v>182</v>
      </c>
      <c r="E11" s="806" t="s">
        <v>183</v>
      </c>
      <c r="F11" s="806" t="s">
        <v>184</v>
      </c>
      <c r="G11" s="806" t="s">
        <v>185</v>
      </c>
      <c r="H11" s="806" t="s">
        <v>186</v>
      </c>
      <c r="I11" s="806" t="s">
        <v>187</v>
      </c>
      <c r="J11" s="866" t="s">
        <v>185</v>
      </c>
      <c r="K11" s="60" t="s">
        <v>513</v>
      </c>
      <c r="L11" s="60" t="s">
        <v>514</v>
      </c>
      <c r="M11" s="230" t="s">
        <v>515</v>
      </c>
      <c r="N11" s="525" t="s">
        <v>516</v>
      </c>
      <c r="O11" s="597" t="s">
        <v>333</v>
      </c>
      <c r="P11" s="598" t="s">
        <v>517</v>
      </c>
      <c r="Q11" s="524" t="s">
        <v>56</v>
      </c>
      <c r="R11" s="16"/>
      <c r="S11" s="16"/>
      <c r="T11" s="290"/>
      <c r="U11" s="482"/>
      <c r="V11" s="482"/>
      <c r="W11" s="507"/>
      <c r="X11" s="16"/>
      <c r="Y11" s="16"/>
      <c r="Z11" s="17"/>
      <c r="AA11" s="16"/>
      <c r="AB11" s="16"/>
      <c r="AC11" s="17"/>
      <c r="AD11" s="31"/>
      <c r="AE11" s="31"/>
      <c r="AF11" s="31"/>
      <c r="AG11" s="31"/>
      <c r="AH11" s="41"/>
      <c r="AI11" s="250"/>
      <c r="AJ11" s="43"/>
      <c r="AK11" s="44"/>
      <c r="AL11" s="45"/>
    </row>
    <row r="12" spans="1:38" s="1" customFormat="1" ht="119.25" customHeight="1">
      <c r="A12" s="843"/>
      <c r="B12" s="807"/>
      <c r="C12" s="807"/>
      <c r="D12" s="808"/>
      <c r="E12" s="808"/>
      <c r="F12" s="808"/>
      <c r="G12" s="808"/>
      <c r="H12" s="808"/>
      <c r="I12" s="808"/>
      <c r="J12" s="867"/>
      <c r="K12" s="54" t="s">
        <v>518</v>
      </c>
      <c r="L12" s="97" t="s">
        <v>464</v>
      </c>
      <c r="M12" s="54" t="s">
        <v>519</v>
      </c>
      <c r="N12" s="144" t="s">
        <v>466</v>
      </c>
      <c r="O12" s="97" t="s">
        <v>333</v>
      </c>
      <c r="P12" s="612" t="s">
        <v>520</v>
      </c>
      <c r="Q12" s="549" t="s">
        <v>56</v>
      </c>
      <c r="R12" s="126"/>
      <c r="S12" s="16"/>
      <c r="T12" s="290"/>
      <c r="U12" s="482"/>
      <c r="V12" s="482"/>
      <c r="W12" s="507"/>
      <c r="X12" s="16"/>
      <c r="Y12" s="16"/>
      <c r="Z12" s="17"/>
      <c r="AA12" s="16"/>
      <c r="AB12" s="16"/>
      <c r="AC12" s="17"/>
      <c r="AD12" s="31"/>
      <c r="AE12" s="31"/>
      <c r="AF12" s="31"/>
      <c r="AG12" s="31"/>
      <c r="AH12" s="41"/>
      <c r="AI12" s="250"/>
      <c r="AJ12" s="43"/>
      <c r="AK12" s="44"/>
      <c r="AL12" s="45"/>
    </row>
    <row r="13" spans="1:38" s="1" customFormat="1" ht="99.75" customHeight="1">
      <c r="A13" s="844"/>
      <c r="B13" s="808"/>
      <c r="C13" s="808"/>
      <c r="D13" s="91" t="s">
        <v>195</v>
      </c>
      <c r="E13" s="91" t="s">
        <v>196</v>
      </c>
      <c r="F13" s="91" t="s">
        <v>197</v>
      </c>
      <c r="G13" s="143">
        <v>0.35</v>
      </c>
      <c r="H13" s="91" t="s">
        <v>198</v>
      </c>
      <c r="I13" s="91" t="s">
        <v>187</v>
      </c>
      <c r="J13" s="143">
        <v>0.8</v>
      </c>
      <c r="K13" s="254" t="s">
        <v>521</v>
      </c>
      <c r="L13" s="101" t="s">
        <v>522</v>
      </c>
      <c r="M13" s="102" t="s">
        <v>470</v>
      </c>
      <c r="N13" s="231" t="s">
        <v>516</v>
      </c>
      <c r="O13" s="254" t="s">
        <v>333</v>
      </c>
      <c r="P13" s="101" t="s">
        <v>523</v>
      </c>
      <c r="Q13" s="324" t="s">
        <v>56</v>
      </c>
      <c r="R13" s="16"/>
      <c r="S13" s="16"/>
      <c r="T13" s="290"/>
      <c r="U13" s="482"/>
      <c r="V13" s="482"/>
      <c r="W13" s="483"/>
      <c r="X13" s="16"/>
      <c r="Y13" s="16"/>
      <c r="Z13" s="17"/>
      <c r="AA13" s="16"/>
      <c r="AB13" s="16"/>
      <c r="AC13" s="290"/>
      <c r="AD13" s="31"/>
      <c r="AE13" s="31"/>
      <c r="AF13" s="31"/>
      <c r="AG13" s="31"/>
      <c r="AH13" s="41"/>
      <c r="AI13" s="250"/>
      <c r="AJ13" s="43"/>
      <c r="AK13" s="44"/>
      <c r="AL13" s="45"/>
    </row>
    <row r="14" spans="1:38" ht="45.6" customHeight="1" thickBot="1">
      <c r="A14" s="880" t="s">
        <v>350</v>
      </c>
      <c r="B14" s="667"/>
      <c r="C14" s="667"/>
      <c r="D14" s="667"/>
      <c r="E14" s="667"/>
      <c r="F14" s="667"/>
      <c r="G14" s="667"/>
      <c r="H14" s="667"/>
      <c r="I14" s="667"/>
      <c r="J14" s="667"/>
      <c r="K14" s="667"/>
      <c r="L14" s="667"/>
      <c r="M14" s="667"/>
      <c r="N14" s="667"/>
      <c r="O14" s="667"/>
      <c r="P14" s="668"/>
      <c r="Q14" s="18" t="s">
        <v>351</v>
      </c>
      <c r="R14" s="19"/>
      <c r="S14" s="20"/>
      <c r="T14" s="669" t="str">
        <f>IFERROR(AVERAGE(T7:T13),"-")</f>
        <v>-</v>
      </c>
      <c r="U14" s="19"/>
      <c r="V14" s="20"/>
      <c r="W14" s="669" t="str">
        <f>IFERROR(AVERAGE(W7:W7),"-")</f>
        <v>-</v>
      </c>
      <c r="X14" s="19"/>
      <c r="Y14" s="20"/>
      <c r="Z14" s="669" t="str">
        <f>IFERROR(AVERAGE(Z7:Z7),"-")</f>
        <v>-</v>
      </c>
      <c r="AA14" s="19"/>
      <c r="AB14" s="20"/>
      <c r="AC14" s="669" t="str">
        <f>IFERROR(AVERAGE(AC7:AC7),"-")</f>
        <v>-</v>
      </c>
      <c r="AD14" s="32" t="str">
        <f>IFERROR(AVERAGE(AD7:AD13),"-")</f>
        <v>-</v>
      </c>
      <c r="AE14" s="33" t="str">
        <f>IFERROR(AVERAGE(AE7:AE13),"-")</f>
        <v>-</v>
      </c>
      <c r="AF14" s="33" t="str">
        <f>IFERROR(AVERAGE(AF7:AF13),"-")</f>
        <v>-</v>
      </c>
      <c r="AG14" s="46" t="str">
        <f>IFERROR(AVERAGE(AG7:AG13),"-")</f>
        <v>-</v>
      </c>
      <c r="AH14" s="678" t="str">
        <f>IFERROR(AVERAGE(AH7:AH13),"-")</f>
        <v>-</v>
      </c>
      <c r="AI14" s="47"/>
      <c r="AJ14" s="48"/>
      <c r="AK14" s="49"/>
      <c r="AL14" s="50"/>
    </row>
    <row r="15" spans="1:38" ht="26.25" thickBot="1">
      <c r="R15" s="21"/>
      <c r="S15" s="22" t="s">
        <v>352</v>
      </c>
      <c r="T15" s="670"/>
      <c r="U15" s="21"/>
      <c r="V15" s="22" t="s">
        <v>353</v>
      </c>
      <c r="W15" s="670"/>
      <c r="X15" s="34"/>
      <c r="Y15" s="35" t="s">
        <v>354</v>
      </c>
      <c r="Z15" s="670"/>
      <c r="AA15" s="21"/>
      <c r="AB15" s="22" t="s">
        <v>355</v>
      </c>
      <c r="AC15" s="670"/>
      <c r="AD15" s="36"/>
      <c r="AE15" s="34"/>
      <c r="AF15" s="21"/>
      <c r="AG15" s="51" t="s">
        <v>356</v>
      </c>
      <c r="AH15" s="679"/>
    </row>
    <row r="16" spans="1:38" ht="15">
      <c r="M16" s="14"/>
      <c r="N16" s="14"/>
      <c r="O16" s="14"/>
      <c r="P16" s="23"/>
      <c r="Q16" s="24"/>
      <c r="T16" s="25"/>
      <c r="Z16" s="25"/>
    </row>
    <row r="17" spans="13:26" ht="15">
      <c r="M17"/>
      <c r="N17"/>
      <c r="O17"/>
      <c r="P17" s="26"/>
      <c r="Q17" s="27"/>
      <c r="T17" s="25"/>
      <c r="Z17" s="25"/>
    </row>
    <row r="18" spans="13:26" ht="15">
      <c r="M18"/>
      <c r="N18"/>
      <c r="O18"/>
      <c r="P18" s="26"/>
      <c r="Q18" s="27"/>
      <c r="T18" s="25"/>
      <c r="Z18" s="25"/>
    </row>
    <row r="19" spans="13:26" ht="15">
      <c r="M19"/>
      <c r="N19"/>
      <c r="O19"/>
      <c r="P19" s="26"/>
      <c r="Q19" s="27"/>
      <c r="T19" s="25"/>
      <c r="Z19" s="25"/>
    </row>
    <row r="20" spans="13:26" ht="15">
      <c r="M20"/>
      <c r="N20"/>
      <c r="O20"/>
      <c r="P20" s="26"/>
      <c r="Q20" s="27"/>
      <c r="T20" s="25"/>
      <c r="Z20" s="25"/>
    </row>
    <row r="21" spans="13:26" ht="15">
      <c r="M21"/>
      <c r="N21"/>
      <c r="O21"/>
      <c r="P21" s="26"/>
      <c r="Q21" s="27"/>
      <c r="T21" s="25">
        <v>0.94</v>
      </c>
      <c r="Z21" s="25"/>
    </row>
    <row r="22" spans="13:26" ht="15">
      <c r="M22"/>
      <c r="N22"/>
      <c r="O22"/>
      <c r="P22" s="26"/>
      <c r="Q22" s="27"/>
      <c r="T22" s="25">
        <v>0.97</v>
      </c>
      <c r="Z22" s="25"/>
    </row>
    <row r="23" spans="13:26" ht="15">
      <c r="M23"/>
      <c r="N23"/>
      <c r="O23"/>
      <c r="P23" s="26"/>
      <c r="Q23" s="27"/>
      <c r="T23" s="25">
        <v>0.85</v>
      </c>
      <c r="Z23" s="25"/>
    </row>
    <row r="24" spans="13:26">
      <c r="T24" s="25"/>
      <c r="Z24" s="25"/>
    </row>
    <row r="25" spans="13:26">
      <c r="Q25" s="28"/>
      <c r="T25" s="25"/>
      <c r="W25" s="25"/>
      <c r="Z25" s="25"/>
    </row>
    <row r="26" spans="13:26">
      <c r="Q26" s="25"/>
      <c r="T26" s="25"/>
      <c r="W26" s="25"/>
      <c r="Z26" s="25"/>
    </row>
  </sheetData>
  <mergeCells count="68">
    <mergeCell ref="AH14:AH15"/>
    <mergeCell ref="AI4:AL5"/>
    <mergeCell ref="AJ1:AL2"/>
    <mergeCell ref="A2:B3"/>
    <mergeCell ref="Z14:Z15"/>
    <mergeCell ref="AA5:AA6"/>
    <mergeCell ref="AB5:AB6"/>
    <mergeCell ref="AC5:AC6"/>
    <mergeCell ref="AC14:AC15"/>
    <mergeCell ref="T14:T15"/>
    <mergeCell ref="U5:U6"/>
    <mergeCell ref="V5:V6"/>
    <mergeCell ref="W5:W6"/>
    <mergeCell ref="W14:W15"/>
    <mergeCell ref="A14:P14"/>
    <mergeCell ref="A5:A6"/>
    <mergeCell ref="A11:A13"/>
    <mergeCell ref="B5:B6"/>
    <mergeCell ref="B11:B13"/>
    <mergeCell ref="C5:C6"/>
    <mergeCell ref="C11:C13"/>
    <mergeCell ref="A9:A10"/>
    <mergeCell ref="B9:B10"/>
    <mergeCell ref="C9:C10"/>
    <mergeCell ref="K5:K6"/>
    <mergeCell ref="L5:L6"/>
    <mergeCell ref="M5:M6"/>
    <mergeCell ref="N5:N6"/>
    <mergeCell ref="A4:J4"/>
    <mergeCell ref="K4:Q4"/>
    <mergeCell ref="D5:D6"/>
    <mergeCell ref="E5:E6"/>
    <mergeCell ref="F5:F6"/>
    <mergeCell ref="G5:G6"/>
    <mergeCell ref="H5:H6"/>
    <mergeCell ref="R4:AC4"/>
    <mergeCell ref="AD4:AH4"/>
    <mergeCell ref="AD5:AH5"/>
    <mergeCell ref="O5:O6"/>
    <mergeCell ref="P5:P6"/>
    <mergeCell ref="Q5:Q6"/>
    <mergeCell ref="R5:R6"/>
    <mergeCell ref="S5:S6"/>
    <mergeCell ref="T5:T6"/>
    <mergeCell ref="X5:X6"/>
    <mergeCell ref="Y5:Y6"/>
    <mergeCell ref="Z5:Z6"/>
    <mergeCell ref="A1:B1"/>
    <mergeCell ref="C1:AI1"/>
    <mergeCell ref="D2:AI2"/>
    <mergeCell ref="D3:AI3"/>
    <mergeCell ref="AJ3:AL3"/>
    <mergeCell ref="C2:C3"/>
    <mergeCell ref="I9:I10"/>
    <mergeCell ref="J9:J10"/>
    <mergeCell ref="K9:K10"/>
    <mergeCell ref="D9:D10"/>
    <mergeCell ref="E9:E10"/>
    <mergeCell ref="F9:F10"/>
    <mergeCell ref="G9:G10"/>
    <mergeCell ref="H9:H10"/>
    <mergeCell ref="I11:I12"/>
    <mergeCell ref="J11:J12"/>
    <mergeCell ref="D11:D12"/>
    <mergeCell ref="E11:E12"/>
    <mergeCell ref="F11:F12"/>
    <mergeCell ref="G11:G12"/>
    <mergeCell ref="H11:H12"/>
  </mergeCells>
  <conditionalFormatting sqref="AD7:AH13">
    <cfRule type="cellIs" dxfId="101" priority="1" operator="lessThan">
      <formula>0.6</formula>
    </cfRule>
    <cfRule type="cellIs" dxfId="100" priority="2" operator="between">
      <formula>60%</formula>
      <formula>79%</formula>
    </cfRule>
    <cfRule type="cellIs" dxfId="99" priority="3" operator="between">
      <formula>80%</formula>
      <formula>100%</formula>
    </cfRule>
  </conditionalFormatting>
  <conditionalFormatting sqref="AH14">
    <cfRule type="cellIs" dxfId="98" priority="4" operator="lessThan">
      <formula>0.6</formula>
    </cfRule>
    <cfRule type="cellIs" dxfId="97" priority="5" operator="between">
      <formula>60%</formula>
      <formula>79%</formula>
    </cfRule>
    <cfRule type="cellIs" dxfId="96" priority="6" operator="between">
      <formula>80%</formula>
      <formula>100%</formula>
    </cfRule>
  </conditionalFormatting>
  <pageMargins left="0.7" right="0.7" top="0.75" bottom="0.75" header="0.3" footer="0.3"/>
  <pageSetup paperSize="9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e5a505b-9de0-4da7-8b08-10a6798294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EDDDB26466234C975869C203F7F22F" ma:contentTypeVersion="15" ma:contentTypeDescription="Crear nuevo documento." ma:contentTypeScope="" ma:versionID="1c45144465f15ecde4c6343c7b101e01">
  <xsd:schema xmlns:xsd="http://www.w3.org/2001/XMLSchema" xmlns:xs="http://www.w3.org/2001/XMLSchema" xmlns:p="http://schemas.microsoft.com/office/2006/metadata/properties" xmlns:ns3="be5a505b-9de0-4da7-8b08-10a6798294e0" xmlns:ns4="92a4ab9a-0f0a-4a3b-96d4-95bcf207df19" targetNamespace="http://schemas.microsoft.com/office/2006/metadata/properties" ma:root="true" ma:fieldsID="45566d130f720fd8b1df96bb5b7b5dc4" ns3:_="" ns4:_="">
    <xsd:import namespace="be5a505b-9de0-4da7-8b08-10a6798294e0"/>
    <xsd:import namespace="92a4ab9a-0f0a-4a3b-96d4-95bcf207df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a505b-9de0-4da7-8b08-10a6798294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8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a4ab9a-0f0a-4a3b-96d4-95bcf207df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172A54-2E4C-4FF9-A0B4-A020CE336341}">
  <ds:schemaRefs>
    <ds:schemaRef ds:uri="http://schemas.microsoft.com/office/2006/metadata/properties"/>
    <ds:schemaRef ds:uri="http://schemas.microsoft.com/office/infopath/2007/PartnerControls"/>
    <ds:schemaRef ds:uri="be5a505b-9de0-4da7-8b08-10a6798294e0"/>
  </ds:schemaRefs>
</ds:datastoreItem>
</file>

<file path=customXml/itemProps2.xml><?xml version="1.0" encoding="utf-8"?>
<ds:datastoreItem xmlns:ds="http://schemas.openxmlformats.org/officeDocument/2006/customXml" ds:itemID="{CC615074-DF69-4B94-8817-81E161939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a505b-9de0-4da7-8b08-10a6798294e0"/>
    <ds:schemaRef ds:uri="92a4ab9a-0f0a-4a3b-96d4-95bcf207df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2F6193-A3CE-4C30-A2E9-1FFD4972C4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Instructivo Evaluación </vt:lpstr>
      <vt:lpstr>POA Procesos</vt:lpstr>
      <vt:lpstr>Plan de desarrollo</vt:lpstr>
      <vt:lpstr>Direccionamiento estratégico</vt:lpstr>
      <vt:lpstr>G. de calidad</vt:lpstr>
      <vt:lpstr>Atención urgencias</vt:lpstr>
      <vt:lpstr>Atención ambulatoria</vt:lpstr>
      <vt:lpstr>Atención hospitalaria</vt:lpstr>
      <vt:lpstr>Quirófanos</vt:lpstr>
      <vt:lpstr>G. preventiva y predictiva</vt:lpstr>
      <vt:lpstr>Apoyo diagnóstico</vt:lpstr>
      <vt:lpstr>Apoyo terapéutico</vt:lpstr>
      <vt:lpstr>Enfermería</vt:lpstr>
      <vt:lpstr>G. farmacéutica</vt:lpstr>
      <vt:lpstr>SIAU</vt:lpstr>
      <vt:lpstr>Seguridad del paciente</vt:lpstr>
      <vt:lpstr>Docencia servicio</vt:lpstr>
      <vt:lpstr>Investigación</vt:lpstr>
      <vt:lpstr>G. del talento humano</vt:lpstr>
      <vt:lpstr>G. servicios de apoyo</vt:lpstr>
      <vt:lpstr>G. de la información</vt:lpstr>
      <vt:lpstr>G. de recursos físicos</vt:lpstr>
      <vt:lpstr>G. financiera</vt:lpstr>
      <vt:lpstr>G. contratación</vt:lpstr>
      <vt:lpstr>G. jurídica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CALIDAD03</dc:creator>
  <cp:keywords/>
  <dc:description/>
  <cp:lastModifiedBy>planeacion husrt</cp:lastModifiedBy>
  <cp:revision/>
  <dcterms:created xsi:type="dcterms:W3CDTF">2021-05-11T21:38:00Z</dcterms:created>
  <dcterms:modified xsi:type="dcterms:W3CDTF">2026-04-07T13:17:11Z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0x01010012EDDDB26466234C975869C203F7F22F</vt:lpwstr>
  </property>
  <property fmtid="{D5CDD505-2E9C-101B-9397-08002B2CF9AE}" pid="3" name="ICV">
    <vt:lpwstr>23174663AE824CCB9EED06F5BF977E56_12</vt:lpwstr>
  </property>
  <property fmtid="{D5CDD505-2E9C-101B-9397-08002B2CF9AE}" pid="4" name="KSOProductBuildVer">
    <vt:lpwstr>3082-12.2.0.21179</vt:lpwstr>
  </property>
</Properties>
</file>